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БУП-2015" sheetId="1" r:id="rId1"/>
    <sheet name="БУП 2014" sheetId="2" r:id="rId2"/>
    <sheet name="График" sheetId="3" r:id="rId3"/>
    <sheet name="Приложение 1.Выбор" sheetId="4" r:id="rId4"/>
    <sheet name="Приложение 2.УЭМ" sheetId="5" r:id="rId5"/>
    <sheet name="Лист7" sheetId="6" r:id="rId6"/>
    <sheet name="Лист8" sheetId="7" r:id="rId7"/>
    <sheet name="Лист" sheetId="8" r:id="rId8"/>
    <sheet name="и" sheetId="9" r:id="rId9"/>
    <sheet name="Лист9" sheetId="10" r:id="rId10"/>
    <sheet name="Лист11" sheetId="11" r:id="rId11"/>
    <sheet name="Лист10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>
    <definedName name="Excel_BuiltIn_Print_Area">'График'!#REF!</definedName>
    <definedName name="Excel_BuiltIn_Print_Area_1">'БУП-2015'!#REF!</definedName>
  </definedNames>
  <calcPr fullCalcOnLoad="1"/>
</workbook>
</file>

<file path=xl/sharedStrings.xml><?xml version="1.0" encoding="utf-8"?>
<sst xmlns="http://schemas.openxmlformats.org/spreadsheetml/2006/main" count="1075" uniqueCount="290">
  <si>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</si>
  <si>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профессионального образования</t>
  </si>
  <si>
    <t>Утверждаю</t>
  </si>
  <si>
    <t>"Новгородский государственный университет имени Ярослава Мудрого"</t>
  </si>
  <si>
    <t>Ректор НовГУ</t>
  </si>
  <si>
    <t>Базовый учебный план</t>
  </si>
  <si>
    <t>Срок обучения - 4 года</t>
  </si>
  <si>
    <t>Курс</t>
  </si>
  <si>
    <t>Осенний семестр</t>
  </si>
  <si>
    <t>Весенний семестр</t>
  </si>
  <si>
    <t>Сводные данные по бюджету времени (в неделях)</t>
  </si>
  <si>
    <t>Теоретич. обучение</t>
  </si>
  <si>
    <t>Экзам. сессия</t>
  </si>
  <si>
    <t>Практики</t>
  </si>
  <si>
    <t>Каникулы</t>
  </si>
  <si>
    <t xml:space="preserve">Учебная практика           </t>
  </si>
  <si>
    <t>Производственная практика</t>
  </si>
  <si>
    <t>Всего</t>
  </si>
  <si>
    <t>2*</t>
  </si>
  <si>
    <t>* Практики в распределенном режиме</t>
  </si>
  <si>
    <t>Код УЦ ООП</t>
  </si>
  <si>
    <t>Наименование циклов, разделов, модулей</t>
  </si>
  <si>
    <t>Трудоемкость (зач.ед.)</t>
  </si>
  <si>
    <t>Объем аудиторной работы студента (академ.час)</t>
  </si>
  <si>
    <t>Объем внеауд.  СРС</t>
  </si>
  <si>
    <t>Форма аттестации</t>
  </si>
  <si>
    <t>Распределение по семестрам зач.ед./ауд. часов</t>
  </si>
  <si>
    <t>в т.ч. ауд. СРС</t>
  </si>
  <si>
    <t>по видам занятий, включая ауд. СРС</t>
  </si>
  <si>
    <t>в том числе</t>
  </si>
  <si>
    <t>1курс</t>
  </si>
  <si>
    <t>2курс</t>
  </si>
  <si>
    <t>3курс</t>
  </si>
  <si>
    <t>4курс</t>
  </si>
  <si>
    <t>ЛЕК</t>
  </si>
  <si>
    <t>ПР</t>
  </si>
  <si>
    <t>ЛР</t>
  </si>
  <si>
    <t>КП/КР</t>
  </si>
  <si>
    <t>ЭКЗ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</si>
  <si>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</si>
  <si>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</si>
  <si>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</si>
  <si>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</si>
  <si>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</si>
  <si>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</si>
  <si>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</si>
  <si>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</si>
  <si>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Б1</t>
  </si>
  <si>
    <t xml:space="preserve">Базовая часть                                 </t>
  </si>
  <si>
    <t>История</t>
  </si>
  <si>
    <t>ДЗ</t>
  </si>
  <si>
    <t>Философия</t>
  </si>
  <si>
    <t>зач</t>
  </si>
  <si>
    <t>Правоведение</t>
  </si>
  <si>
    <t>Латинский язык</t>
  </si>
  <si>
    <t>Социология</t>
  </si>
  <si>
    <t>Экономика</t>
  </si>
  <si>
    <t>Культурология</t>
  </si>
  <si>
    <t>Информационые технологии в лигвистике 1</t>
  </si>
  <si>
    <t>Концепции современного естествознания</t>
  </si>
  <si>
    <t xml:space="preserve">Основы языкознания </t>
  </si>
  <si>
    <t>Основы языкознания 2</t>
  </si>
  <si>
    <t>Практический курс первого иностранного языка 1</t>
  </si>
  <si>
    <t>Практический курс первого иностранного языка 2</t>
  </si>
  <si>
    <t>Практический курс первого иностранного языка 3</t>
  </si>
  <si>
    <t>Практический курс первого иностранного языка 4</t>
  </si>
  <si>
    <t xml:space="preserve">Практическая грамматика первого иностранного языка </t>
  </si>
  <si>
    <t>Практическая грамматика первого иностранного языка 1</t>
  </si>
  <si>
    <t>Практическая грамматика первого иностранного языка 2</t>
  </si>
  <si>
    <t xml:space="preserve">Практическая фонетика первого иностранного языка </t>
  </si>
  <si>
    <t>Практический курс второго иностранного языка 1</t>
  </si>
  <si>
    <t>Практический курс второго иностранного языка 2</t>
  </si>
  <si>
    <t>Практический курс второго иностранного языка 3</t>
  </si>
  <si>
    <t>Безопасность жизнедеятельности</t>
  </si>
  <si>
    <t xml:space="preserve">Практикум по культуре речевого общения первого иностранного языка </t>
  </si>
  <si>
    <t>Практикум по культуре речевого общения первого иностранного языка 1</t>
  </si>
  <si>
    <t>Практикум по культуре речевого общения первого иностранного языка 2</t>
  </si>
  <si>
    <t>Практикум по культуре речевого общения первого иностранного языка 3</t>
  </si>
  <si>
    <t>Введение в теорию межкультурной коммуникации</t>
  </si>
  <si>
    <t>Введение в теорию межкультуной коммуникации</t>
  </si>
  <si>
    <t>Основы теории первого иностранного языка</t>
  </si>
  <si>
    <t>Основы теории первого иностранного языка 1: лексикология</t>
  </si>
  <si>
    <t>Основы теории первого иностранного языка : лексикология</t>
  </si>
  <si>
    <t>Основы теории первого иностранного языка: стилистика</t>
  </si>
  <si>
    <t>Основы теории 1 ИЯ 2: теоретическая грамматика</t>
  </si>
  <si>
    <t xml:space="preserve">Основы теории первого иностранного языка : теоретическая грамматика </t>
  </si>
  <si>
    <t>Основы теории первого иностранного языка 3: стилистика КР</t>
  </si>
  <si>
    <t>Основы теории первого иностранного языка : история языка</t>
  </si>
  <si>
    <t>Основы теории первого иностранного языка 4: история языка</t>
  </si>
  <si>
    <t xml:space="preserve">Письменный перевод </t>
  </si>
  <si>
    <t>Устный перевод 2</t>
  </si>
  <si>
    <t>Государственный экзамен по практике перевода (первый иностранный язык)</t>
  </si>
  <si>
    <t>Практика перевода (первый иностранный язык)</t>
  </si>
  <si>
    <t>Государственный экзамен по практике перевода (второй иностранный язык)</t>
  </si>
  <si>
    <t>Выпускная квалификационная работа</t>
  </si>
  <si>
    <t>Итого</t>
  </si>
  <si>
    <t>Всего зачетных единиц в семестре</t>
  </si>
  <si>
    <t>Всего часов /в неделю/ в семестре</t>
  </si>
  <si>
    <t>Аудиторных часов в неделю/ в семестре</t>
  </si>
  <si>
    <t>Экзамены</t>
  </si>
  <si>
    <t>Зачеты</t>
  </si>
  <si>
    <t>Дифференцированные зачеты</t>
  </si>
  <si>
    <t xml:space="preserve"> На основе данного учебного плана ежегодно разрабатывается рабочий учебный план на каждый семестр, в котором указывается </t>
  </si>
  <si>
    <t>полная трудоемкость и распределение часов по видам занятий, перечень дисциплин по выбору.</t>
  </si>
  <si>
    <t>Согласовано:</t>
  </si>
  <si>
    <t xml:space="preserve">Начальник учебно-методического управления </t>
  </si>
  <si>
    <t xml:space="preserve">E.И.Грошев  </t>
  </si>
  <si>
    <t>Е.Ф. Жукова</t>
  </si>
  <si>
    <t>Заведующий кафедрой НЯ</t>
  </si>
  <si>
    <t>Л.А. Иванова</t>
  </si>
  <si>
    <t>Заведующий кафедрой РГЯ</t>
  </si>
  <si>
    <t>И.Г. Калягина</t>
  </si>
  <si>
    <t>Направление подготовки 45.03.02 - Лингвистика</t>
  </si>
  <si>
    <t>Примерный перечень модулей по выбору</t>
  </si>
  <si>
    <t>Модули по выбору</t>
  </si>
  <si>
    <t>Информационные технологии в переводе</t>
  </si>
  <si>
    <t>Математические методы в лингвистике</t>
  </si>
  <si>
    <t>Спецперевод 1 ИЯ : экономический</t>
  </si>
  <si>
    <t>История литературы стран первого иностранного языка</t>
  </si>
  <si>
    <t>Спецперевод 1 ИЯ : научно-технический</t>
  </si>
  <si>
    <t xml:space="preserve">Спецперевод 1 ИЯ : литературно-художественный </t>
  </si>
  <si>
    <t xml:space="preserve">Литературно-художественный перевод </t>
  </si>
  <si>
    <t>Деловая коммуникация: межкультурный контекст</t>
  </si>
  <si>
    <t>История литературы стран второго иностранного языка</t>
  </si>
  <si>
    <t>Актуальные проблемы межкультурного дискурса</t>
  </si>
  <si>
    <t>Научный перевод</t>
  </si>
  <si>
    <t>Вариативная часть (в т.ч. модули по выбору)</t>
  </si>
  <si>
    <t xml:space="preserve">Блок 1  Модули          </t>
  </si>
  <si>
    <t>Межкультурная коммуникация</t>
  </si>
  <si>
    <t>Б2</t>
  </si>
  <si>
    <t>Б3</t>
  </si>
  <si>
    <t>Декан филологического факультета</t>
  </si>
  <si>
    <t>Б.ВВ</t>
  </si>
  <si>
    <t>БЕ.ВВ</t>
  </si>
  <si>
    <t>БП.ВВ</t>
  </si>
  <si>
    <t>История  и культура стран 1 иностранного языка</t>
  </si>
  <si>
    <t>История  литературы стран 1 иностранного языка</t>
  </si>
  <si>
    <t>БП.ВВ3</t>
  </si>
  <si>
    <t>БП.ВВ3.1</t>
  </si>
  <si>
    <t>БП.ВВ3.2</t>
  </si>
  <si>
    <t>История  и культура стран 2 иностранного языка</t>
  </si>
  <si>
    <t>История  литературы стран 2 иностранного языка</t>
  </si>
  <si>
    <t>БГ1</t>
  </si>
  <si>
    <t>БГ2</t>
  </si>
  <si>
    <t>БГ3</t>
  </si>
  <si>
    <t>БГ4</t>
  </si>
  <si>
    <t>БП8</t>
  </si>
  <si>
    <t>БП9</t>
  </si>
  <si>
    <t>БП10</t>
  </si>
  <si>
    <t>БП11</t>
  </si>
  <si>
    <t>БП12</t>
  </si>
  <si>
    <t>БП13</t>
  </si>
  <si>
    <t>БГ.В1</t>
  </si>
  <si>
    <t>БГ.В2</t>
  </si>
  <si>
    <t>БГ.В3</t>
  </si>
  <si>
    <t>БГ.В4</t>
  </si>
  <si>
    <t>БП.В8</t>
  </si>
  <si>
    <t>БП.В9</t>
  </si>
  <si>
    <t>БП.В10</t>
  </si>
  <si>
    <t>БП.В11</t>
  </si>
  <si>
    <t>БП.В12</t>
  </si>
  <si>
    <t>Б2.В1</t>
  </si>
  <si>
    <t>Б2.В2</t>
  </si>
  <si>
    <t>Б3.1</t>
  </si>
  <si>
    <t>Б3.2</t>
  </si>
  <si>
    <t>Б3.3</t>
  </si>
  <si>
    <t xml:space="preserve">Заведующий кафедрой АЯ </t>
  </si>
  <si>
    <t>Примечания:</t>
  </si>
  <si>
    <t>________ В.Р.Вебер</t>
  </si>
  <si>
    <t>"___"______ 20     г.</t>
  </si>
  <si>
    <t>Блок 2 Практики</t>
  </si>
  <si>
    <t>Блок 3 Государственная итоговая аттестация</t>
  </si>
  <si>
    <t>Культурное многообразие и межкультурная коммуникация</t>
  </si>
  <si>
    <t xml:space="preserve">Теория перевода </t>
  </si>
  <si>
    <t>1зач</t>
  </si>
  <si>
    <t>Психология и педагогика</t>
  </si>
  <si>
    <t>Модуль 2А</t>
  </si>
  <si>
    <t>БГ.ВВ</t>
  </si>
  <si>
    <t>Блок модулей 3А</t>
  </si>
  <si>
    <t>Блок модулей 1А</t>
  </si>
  <si>
    <t>Модуль 2Б</t>
  </si>
  <si>
    <t>Блок модулей 1Б</t>
  </si>
  <si>
    <t>БЕ.ВВ2.1</t>
  </si>
  <si>
    <t>БЕ.ВВ2.2</t>
  </si>
  <si>
    <t>БЕ.ВВ2</t>
  </si>
  <si>
    <t>БП.ВВ3.1.1</t>
  </si>
  <si>
    <t>БП.ВВ3.1.2</t>
  </si>
  <si>
    <t>БП.ВВ3.1.3</t>
  </si>
  <si>
    <t>БП.ВВ3.2.1</t>
  </si>
  <si>
    <t>БП.ВВ3.2.2</t>
  </si>
  <si>
    <t>Блок модулей 3Б</t>
  </si>
  <si>
    <t>Интернет-коммуникация: межкультурный контекст</t>
  </si>
  <si>
    <t>Коммуникация и межкультурный контекст</t>
  </si>
  <si>
    <t>2ЭКЗ</t>
  </si>
  <si>
    <t>Устный перевод (первый иностранный язык) 1</t>
  </si>
  <si>
    <t>Устный перевод (первый  иностранный язык) 2</t>
  </si>
  <si>
    <t>Спецперевод (первый иностранный язык)</t>
  </si>
  <si>
    <t>Устный перевод (второй иностранный язык)</t>
  </si>
  <si>
    <t>Устный перевод (2 ИЯ) 1</t>
  </si>
  <si>
    <t>Устный перевод (2 ИЯ) 2</t>
  </si>
  <si>
    <t>Русский язык и культура речи</t>
  </si>
  <si>
    <t>Компьютерная графика для лингвистов</t>
  </si>
  <si>
    <t xml:space="preserve">Устный перевод (первый иностранный язык) </t>
  </si>
  <si>
    <t>Письменный перевод (второй иностранный язык)</t>
  </si>
  <si>
    <t>Б2.В3</t>
  </si>
  <si>
    <t>Преддипломная практика</t>
  </si>
  <si>
    <t>Практикум по культуре речевого общения второго иностранного языка</t>
  </si>
  <si>
    <t>Практикум по культуре речевого общения второго иностранного языка 1</t>
  </si>
  <si>
    <t>Практикум по культуре речевого общения второго иностранного языка 2</t>
  </si>
  <si>
    <t>ГИА</t>
  </si>
  <si>
    <t>БП.В10.1</t>
  </si>
  <si>
    <t>БП.В13</t>
  </si>
  <si>
    <t>БП7</t>
  </si>
  <si>
    <t>БП8.1</t>
  </si>
  <si>
    <t>БП8.2</t>
  </si>
  <si>
    <t xml:space="preserve">                    Направление подготовки 45.03.02 - Лингвистика, профиль "Перевод и переводоведение"</t>
  </si>
  <si>
    <t>БП.В10.2</t>
  </si>
  <si>
    <t>2 курс</t>
  </si>
  <si>
    <t>3 курс</t>
  </si>
  <si>
    <t>4 курс</t>
  </si>
  <si>
    <t>1 курс</t>
  </si>
  <si>
    <t>Квалификация (степень) - бакалавр</t>
  </si>
  <si>
    <t>БГ.В5</t>
  </si>
  <si>
    <t xml:space="preserve">Русская классическая литература </t>
  </si>
  <si>
    <t>3з,2ДЗ</t>
  </si>
  <si>
    <t xml:space="preserve">Информационые технологии в лигвистике </t>
  </si>
  <si>
    <t>БЕ6</t>
  </si>
  <si>
    <t>БП8.3</t>
  </si>
  <si>
    <t>БП8.4</t>
  </si>
  <si>
    <t>БП9.1</t>
  </si>
  <si>
    <t>БП9.2</t>
  </si>
  <si>
    <t>БП11.1</t>
  </si>
  <si>
    <t>БП11.2</t>
  </si>
  <si>
    <t>БП11.3</t>
  </si>
  <si>
    <t>БП13.1</t>
  </si>
  <si>
    <t>БП13.2</t>
  </si>
  <si>
    <t>БП13.3</t>
  </si>
  <si>
    <t>БП14</t>
  </si>
  <si>
    <t>БЕ.В6</t>
  </si>
  <si>
    <t>БП.В7</t>
  </si>
  <si>
    <t>БП.В9.2</t>
  </si>
  <si>
    <t>БП.В9.1</t>
  </si>
  <si>
    <t>БП.В9.3</t>
  </si>
  <si>
    <t>БП.В9.4</t>
  </si>
  <si>
    <t>БП.В13.1</t>
  </si>
  <si>
    <t>БП.В13.2</t>
  </si>
  <si>
    <t>БГ5</t>
  </si>
  <si>
    <t>Объем внеауд.             СРС</t>
  </si>
  <si>
    <t>Модули</t>
  </si>
  <si>
    <t xml:space="preserve">Базовая часть                              </t>
  </si>
  <si>
    <t>Приложение 2 к Базовому учебному плану</t>
  </si>
  <si>
    <t xml:space="preserve">Иностранный язык </t>
  </si>
  <si>
    <t xml:space="preserve">Второй иностранный язык </t>
  </si>
  <si>
    <t>2 ЭКЗ,1 ДЗ</t>
  </si>
  <si>
    <t>2 ЭКЗ</t>
  </si>
  <si>
    <t>1 ЭКЗ,3 ДЗ</t>
  </si>
  <si>
    <t>2 ДЗ</t>
  </si>
  <si>
    <t>Сравнительная культурология</t>
  </si>
  <si>
    <t>3 зач</t>
  </si>
  <si>
    <t>3 ЭКЗ,1 ДЗ</t>
  </si>
  <si>
    <t>БП.ВВ1</t>
  </si>
  <si>
    <t>БП.ВВ1.1</t>
  </si>
  <si>
    <t>БП.ВВ1.2</t>
  </si>
  <si>
    <t>БП.ВВ1.4</t>
  </si>
  <si>
    <t>БП.ВВ1.5</t>
  </si>
  <si>
    <t xml:space="preserve">          Министерство образования и науки Российской Федерации</t>
  </si>
  <si>
    <t xml:space="preserve">Федеральное государственное бюджетное образовательное учреждение высшего профессионального образования </t>
  </si>
  <si>
    <t>____________ В.Р.Вебер</t>
  </si>
  <si>
    <t xml:space="preserve">       "_____"_______________________</t>
  </si>
  <si>
    <t xml:space="preserve">Направление подготовки 45.03.02 - Лингвистика, профиль "Перевод и переводоведение" </t>
  </si>
  <si>
    <t xml:space="preserve">Вариативная часть </t>
  </si>
  <si>
    <t xml:space="preserve">Физическая культура и спорт </t>
  </si>
  <si>
    <t>АТТ</t>
  </si>
  <si>
    <t>Учебная практика по получению первичных профессиональных умений и навыков (техника перевода)</t>
  </si>
  <si>
    <t>Производственная практика по получению профессиональных умений и опыта профессиональной деятельности (переводческая)</t>
  </si>
  <si>
    <r>
      <t xml:space="preserve">Письменный перевод (первый иностранный язык), </t>
    </r>
    <r>
      <rPr>
        <i/>
        <sz val="10"/>
        <rFont val="Times New Roman"/>
        <family val="1"/>
      </rPr>
      <t xml:space="preserve">включая К.Р. </t>
    </r>
  </si>
  <si>
    <t>График учебного процесса</t>
  </si>
  <si>
    <t>Физическая культура спорт (элективный курс)</t>
  </si>
  <si>
    <t>Прием 2015</t>
  </si>
  <si>
    <t>Прием 2014</t>
  </si>
  <si>
    <t>Русский язык и культура речи 1</t>
  </si>
  <si>
    <t>Русский язык и культура речи 2</t>
  </si>
  <si>
    <t>4 ЭКЗ</t>
  </si>
  <si>
    <t>Перечень учебных элементов модулей (для БУП 2015 года)</t>
  </si>
  <si>
    <t>3 ЭКЗ</t>
  </si>
  <si>
    <t>БГ3.1</t>
  </si>
  <si>
    <t>БГ3.2</t>
  </si>
  <si>
    <t>Перечень учебных элементов модулей (для БУП приема 2014 года)</t>
  </si>
  <si>
    <t>Приложение А к базовому учебному плану</t>
  </si>
  <si>
    <t xml:space="preserve">          Приложение Б к базовому учебному плану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</si>
</sst>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???/??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_-* #,##0.00\ _F_-;\-* #,##0.00\ _F_-;_-* \-??\ _F_-;_-@_-"/>
  </numFmts>
  <fonts count="87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6"/>
      <name val="Times New Roman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4"/>
      <name val="Times New Roman CE"/>
      <family val="1"/>
    </font>
    <font>
      <sz val="14"/>
      <name val="Arial"/>
      <family val="2"/>
    </font>
    <font>
      <b/>
      <i/>
      <sz val="14"/>
      <name val="Times New Roman CE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i/>
      <sz val="14"/>
      <name val="Times New Roman Cyr"/>
      <family val="1"/>
    </font>
    <font>
      <b/>
      <i/>
      <sz val="14"/>
      <name val="Times New Roman"/>
      <family val="1"/>
    </font>
    <font>
      <b/>
      <sz val="14"/>
      <name val="Times New Roman CE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Arial"/>
      <family val="2"/>
    </font>
    <font>
      <b/>
      <i/>
      <sz val="8"/>
      <color indexed="8"/>
      <name val="Times New Roman"/>
      <family val="1"/>
    </font>
    <font>
      <sz val="9"/>
      <color indexed="10"/>
      <name val="Times New Roman"/>
      <family val="1"/>
    </font>
    <font>
      <sz val="11"/>
      <name val="Arial"/>
      <family val="2"/>
    </font>
    <font>
      <sz val="11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i/>
      <sz val="12"/>
      <name val="Times New Roman Cyr"/>
      <family val="0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35" fillId="0" borderId="0" applyBorder="0" applyProtection="0">
      <alignment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0" fontId="86" fillId="32" borderId="0" applyNumberFormat="0" applyBorder="0" applyAlignment="0" applyProtection="0"/>
  </cellStyleXfs>
  <cellXfs count="1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indent="12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23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" fontId="12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40" fillId="0" borderId="1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5" fillId="0" borderId="58" xfId="0" applyFont="1" applyBorder="1" applyAlignment="1">
      <alignment horizontal="center" vertical="center" textRotation="90"/>
    </xf>
    <xf numFmtId="0" fontId="25" fillId="0" borderId="36" xfId="0" applyFont="1" applyBorder="1" applyAlignment="1">
      <alignment horizontal="center" vertical="center" textRotation="90"/>
    </xf>
    <xf numFmtId="0" fontId="25" fillId="0" borderId="59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36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vertical="center" textRotation="90"/>
    </xf>
    <xf numFmtId="0" fontId="25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4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61" xfId="0" applyFont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/>
    </xf>
    <xf numFmtId="0" fontId="25" fillId="0" borderId="62" xfId="0" applyFont="1" applyBorder="1" applyAlignment="1">
      <alignment horizontal="center" vertical="center" textRotation="90"/>
    </xf>
    <xf numFmtId="0" fontId="25" fillId="0" borderId="6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9" fillId="33" borderId="29" xfId="0" applyFont="1" applyFill="1" applyBorder="1" applyAlignment="1">
      <alignment vertical="center"/>
    </xf>
    <xf numFmtId="0" fontId="9" fillId="33" borderId="25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9" fillId="34" borderId="29" xfId="0" applyFont="1" applyFill="1" applyBorder="1" applyAlignment="1">
      <alignment vertical="center"/>
    </xf>
    <xf numFmtId="0" fontId="9" fillId="34" borderId="29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vertical="center" wrapText="1"/>
    </xf>
    <xf numFmtId="0" fontId="9" fillId="34" borderId="30" xfId="0" applyFont="1" applyFill="1" applyBorder="1" applyAlignment="1">
      <alignment vertical="center" wrapText="1"/>
    </xf>
    <xf numFmtId="0" fontId="9" fillId="34" borderId="31" xfId="0" applyFont="1" applyFill="1" applyBorder="1" applyAlignment="1">
      <alignment vertical="center" wrapText="1"/>
    </xf>
    <xf numFmtId="0" fontId="9" fillId="34" borderId="33" xfId="0" applyFont="1" applyFill="1" applyBorder="1" applyAlignment="1">
      <alignment vertical="center" wrapText="1"/>
    </xf>
    <xf numFmtId="0" fontId="9" fillId="34" borderId="32" xfId="0" applyFont="1" applyFill="1" applyBorder="1" applyAlignment="1">
      <alignment vertical="center" wrapText="1"/>
    </xf>
    <xf numFmtId="0" fontId="9" fillId="35" borderId="25" xfId="0" applyFont="1" applyFill="1" applyBorder="1" applyAlignment="1">
      <alignment vertical="center" wrapText="1"/>
    </xf>
    <xf numFmtId="0" fontId="9" fillId="36" borderId="69" xfId="0" applyFont="1" applyFill="1" applyBorder="1" applyAlignment="1">
      <alignment vertical="center"/>
    </xf>
    <xf numFmtId="0" fontId="9" fillId="36" borderId="70" xfId="0" applyFont="1" applyFill="1" applyBorder="1" applyAlignment="1">
      <alignment vertical="center"/>
    </xf>
    <xf numFmtId="0" fontId="9" fillId="36" borderId="71" xfId="0" applyFont="1" applyFill="1" applyBorder="1" applyAlignment="1">
      <alignment horizontal="center" vertical="center"/>
    </xf>
    <xf numFmtId="0" fontId="9" fillId="36" borderId="72" xfId="0" applyFont="1" applyFill="1" applyBorder="1" applyAlignment="1">
      <alignment vertical="center"/>
    </xf>
    <xf numFmtId="0" fontId="9" fillId="36" borderId="73" xfId="0" applyFont="1" applyFill="1" applyBorder="1" applyAlignment="1">
      <alignment vertical="center"/>
    </xf>
    <xf numFmtId="0" fontId="9" fillId="36" borderId="74" xfId="0" applyFont="1" applyFill="1" applyBorder="1" applyAlignment="1">
      <alignment vertical="center"/>
    </xf>
    <xf numFmtId="0" fontId="9" fillId="36" borderId="75" xfId="0" applyFont="1" applyFill="1" applyBorder="1" applyAlignment="1">
      <alignment vertical="center"/>
    </xf>
    <xf numFmtId="0" fontId="9" fillId="36" borderId="76" xfId="0" applyFont="1" applyFill="1" applyBorder="1" applyAlignment="1">
      <alignment vertical="center"/>
    </xf>
    <xf numFmtId="0" fontId="9" fillId="36" borderId="77" xfId="0" applyFont="1" applyFill="1" applyBorder="1" applyAlignment="1">
      <alignment vertical="center"/>
    </xf>
    <xf numFmtId="0" fontId="9" fillId="36" borderId="78" xfId="0" applyFont="1" applyFill="1" applyBorder="1" applyAlignment="1">
      <alignment vertical="center"/>
    </xf>
    <xf numFmtId="0" fontId="9" fillId="36" borderId="79" xfId="0" applyFont="1" applyFill="1" applyBorder="1" applyAlignment="1">
      <alignment vertical="center"/>
    </xf>
    <xf numFmtId="0" fontId="9" fillId="36" borderId="34" xfId="0" applyFont="1" applyFill="1" applyBorder="1" applyAlignment="1">
      <alignment vertical="center"/>
    </xf>
    <xf numFmtId="0" fontId="9" fillId="36" borderId="37" xfId="0" applyFont="1" applyFill="1" applyBorder="1" applyAlignment="1">
      <alignment vertical="center"/>
    </xf>
    <xf numFmtId="0" fontId="9" fillId="36" borderId="14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9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left" vertical="center"/>
    </xf>
    <xf numFmtId="0" fontId="31" fillId="0" borderId="88" xfId="0" applyFont="1" applyBorder="1" applyAlignment="1">
      <alignment vertical="center"/>
    </xf>
    <xf numFmtId="0" fontId="31" fillId="0" borderId="68" xfId="0" applyFont="1" applyBorder="1" applyAlignment="1">
      <alignment horizontal="left" vertical="center"/>
    </xf>
    <xf numFmtId="0" fontId="12" fillId="0" borderId="89" xfId="0" applyFont="1" applyBorder="1" applyAlignment="1">
      <alignment horizontal="left" vertical="center"/>
    </xf>
    <xf numFmtId="0" fontId="12" fillId="36" borderId="89" xfId="0" applyFont="1" applyFill="1" applyBorder="1" applyAlignment="1">
      <alignment horizontal="left" vertical="center"/>
    </xf>
    <xf numFmtId="0" fontId="31" fillId="0" borderId="90" xfId="0" applyFont="1" applyBorder="1" applyAlignment="1">
      <alignment horizontal="left" vertical="center"/>
    </xf>
    <xf numFmtId="0" fontId="12" fillId="0" borderId="91" xfId="0" applyFont="1" applyBorder="1" applyAlignment="1">
      <alignment horizontal="left" vertical="center"/>
    </xf>
    <xf numFmtId="0" fontId="12" fillId="35" borderId="89" xfId="0" applyFont="1" applyFill="1" applyBorder="1" applyAlignment="1">
      <alignment vertical="center"/>
    </xf>
    <xf numFmtId="0" fontId="7" fillId="34" borderId="92" xfId="0" applyFont="1" applyFill="1" applyBorder="1" applyAlignment="1">
      <alignment vertical="center" wrapText="1"/>
    </xf>
    <xf numFmtId="0" fontId="7" fillId="34" borderId="69" xfId="0" applyFont="1" applyFill="1" applyBorder="1" applyAlignment="1">
      <alignment vertical="center" wrapText="1"/>
    </xf>
    <xf numFmtId="0" fontId="7" fillId="34" borderId="70" xfId="0" applyFont="1" applyFill="1" applyBorder="1" applyAlignment="1">
      <alignment vertical="center" wrapText="1"/>
    </xf>
    <xf numFmtId="0" fontId="6" fillId="35" borderId="71" xfId="0" applyFont="1" applyFill="1" applyBorder="1" applyAlignment="1">
      <alignment horizontal="right" vertical="center"/>
    </xf>
    <xf numFmtId="0" fontId="6" fillId="35" borderId="72" xfId="0" applyFont="1" applyFill="1" applyBorder="1" applyAlignment="1">
      <alignment horizontal="center" vertical="center"/>
    </xf>
    <xf numFmtId="0" fontId="6" fillId="35" borderId="69" xfId="0" applyFont="1" applyFill="1" applyBorder="1" applyAlignment="1">
      <alignment horizontal="center" vertical="center"/>
    </xf>
    <xf numFmtId="0" fontId="6" fillId="35" borderId="75" xfId="0" applyFont="1" applyFill="1" applyBorder="1" applyAlignment="1">
      <alignment horizontal="center" vertical="center"/>
    </xf>
    <xf numFmtId="0" fontId="6" fillId="35" borderId="93" xfId="0" applyFont="1" applyFill="1" applyBorder="1" applyAlignment="1">
      <alignment horizontal="center" vertical="center"/>
    </xf>
    <xf numFmtId="0" fontId="6" fillId="35" borderId="92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vertical="center"/>
    </xf>
    <xf numFmtId="0" fontId="6" fillId="35" borderId="92" xfId="0" applyFont="1" applyFill="1" applyBorder="1" applyAlignment="1">
      <alignment vertical="center" wrapText="1"/>
    </xf>
    <xf numFmtId="0" fontId="34" fillId="0" borderId="94" xfId="0" applyFont="1" applyBorder="1" applyAlignment="1">
      <alignment horizontal="left" vertical="center"/>
    </xf>
    <xf numFmtId="0" fontId="34" fillId="0" borderId="95" xfId="0" applyFont="1" applyBorder="1" applyAlignment="1">
      <alignment horizontal="left" vertical="center"/>
    </xf>
    <xf numFmtId="0" fontId="33" fillId="34" borderId="96" xfId="0" applyFont="1" applyFill="1" applyBorder="1" applyAlignment="1">
      <alignment horizontal="left" vertical="center"/>
    </xf>
    <xf numFmtId="0" fontId="34" fillId="0" borderId="97" xfId="0" applyFont="1" applyBorder="1" applyAlignment="1">
      <alignment horizontal="left" vertical="center"/>
    </xf>
    <xf numFmtId="0" fontId="9" fillId="0" borderId="98" xfId="0" applyFont="1" applyBorder="1" applyAlignment="1">
      <alignment horizontal="center" vertical="center" wrapText="1"/>
    </xf>
    <xf numFmtId="0" fontId="6" fillId="34" borderId="99" xfId="0" applyFont="1" applyFill="1" applyBorder="1" applyAlignment="1">
      <alignment horizontal="center" vertical="center" wrapText="1"/>
    </xf>
    <xf numFmtId="0" fontId="34" fillId="0" borderId="100" xfId="0" applyFont="1" applyBorder="1" applyAlignment="1">
      <alignment horizontal="left" vertical="center"/>
    </xf>
    <xf numFmtId="0" fontId="34" fillId="0" borderId="101" xfId="0" applyFont="1" applyBorder="1" applyAlignment="1">
      <alignment horizontal="left" vertical="center"/>
    </xf>
    <xf numFmtId="0" fontId="33" fillId="0" borderId="102" xfId="0" applyFont="1" applyBorder="1" applyAlignment="1">
      <alignment horizontal="left" vertical="center"/>
    </xf>
    <xf numFmtId="0" fontId="34" fillId="0" borderId="102" xfId="0" applyFont="1" applyBorder="1" applyAlignment="1">
      <alignment horizontal="left" vertical="center"/>
    </xf>
    <xf numFmtId="0" fontId="9" fillId="0" borderId="98" xfId="0" applyFont="1" applyBorder="1" applyAlignment="1">
      <alignment horizontal="center" vertical="center"/>
    </xf>
    <xf numFmtId="0" fontId="34" fillId="0" borderId="103" xfId="0" applyFont="1" applyBorder="1" applyAlignment="1">
      <alignment horizontal="left" vertical="center"/>
    </xf>
    <xf numFmtId="0" fontId="9" fillId="0" borderId="104" xfId="0" applyFont="1" applyBorder="1" applyAlignment="1">
      <alignment horizontal="center" vertical="center" wrapText="1"/>
    </xf>
    <xf numFmtId="0" fontId="33" fillId="34" borderId="96" xfId="0" applyFont="1" applyFill="1" applyBorder="1" applyAlignment="1">
      <alignment horizontal="left" vertical="center" wrapText="1"/>
    </xf>
    <xf numFmtId="0" fontId="6" fillId="34" borderId="105" xfId="0" applyFont="1" applyFill="1" applyBorder="1" applyAlignment="1">
      <alignment horizontal="center" vertical="center" wrapText="1"/>
    </xf>
    <xf numFmtId="0" fontId="34" fillId="0" borderId="106" xfId="0" applyFont="1" applyBorder="1" applyAlignment="1">
      <alignment horizontal="left" vertical="center"/>
    </xf>
    <xf numFmtId="0" fontId="9" fillId="0" borderId="107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left" vertical="center"/>
    </xf>
    <xf numFmtId="0" fontId="6" fillId="33" borderId="109" xfId="0" applyFont="1" applyFill="1" applyBorder="1" applyAlignment="1">
      <alignment vertical="center"/>
    </xf>
    <xf numFmtId="0" fontId="6" fillId="33" borderId="110" xfId="0" applyFont="1" applyFill="1" applyBorder="1" applyAlignment="1">
      <alignment vertical="center"/>
    </xf>
    <xf numFmtId="0" fontId="9" fillId="33" borderId="110" xfId="0" applyFont="1" applyFill="1" applyBorder="1" applyAlignment="1">
      <alignment vertical="center"/>
    </xf>
    <xf numFmtId="0" fontId="6" fillId="33" borderId="111" xfId="0" applyFont="1" applyFill="1" applyBorder="1" applyAlignment="1">
      <alignment vertical="center"/>
    </xf>
    <xf numFmtId="0" fontId="6" fillId="33" borderId="105" xfId="0" applyFont="1" applyFill="1" applyBorder="1" applyAlignment="1">
      <alignment vertical="center"/>
    </xf>
    <xf numFmtId="0" fontId="9" fillId="33" borderId="105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0" fontId="6" fillId="33" borderId="50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12" fillId="0" borderId="112" xfId="0" applyFont="1" applyBorder="1" applyAlignment="1">
      <alignment vertical="center"/>
    </xf>
    <xf numFmtId="0" fontId="6" fillId="35" borderId="71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09" xfId="0" applyFont="1" applyFill="1" applyBorder="1" applyAlignment="1">
      <alignment vertical="center"/>
    </xf>
    <xf numFmtId="0" fontId="6" fillId="33" borderId="113" xfId="0" applyFont="1" applyFill="1" applyBorder="1" applyAlignment="1">
      <alignment vertical="center"/>
    </xf>
    <xf numFmtId="0" fontId="9" fillId="36" borderId="92" xfId="0" applyFont="1" applyFill="1" applyBorder="1" applyAlignment="1">
      <alignment vertical="center"/>
    </xf>
    <xf numFmtId="0" fontId="9" fillId="0" borderId="114" xfId="0" applyFont="1" applyBorder="1" applyAlignment="1">
      <alignment vertical="center"/>
    </xf>
    <xf numFmtId="0" fontId="9" fillId="36" borderId="115" xfId="0" applyFont="1" applyFill="1" applyBorder="1" applyAlignment="1">
      <alignment vertical="center"/>
    </xf>
    <xf numFmtId="0" fontId="9" fillId="36" borderId="116" xfId="0" applyFont="1" applyFill="1" applyBorder="1" applyAlignment="1">
      <alignment vertical="center"/>
    </xf>
    <xf numFmtId="0" fontId="9" fillId="0" borderId="117" xfId="0" applyFont="1" applyBorder="1" applyAlignment="1">
      <alignment vertical="center"/>
    </xf>
    <xf numFmtId="0" fontId="9" fillId="0" borderId="118" xfId="0" applyFont="1" applyBorder="1" applyAlignment="1">
      <alignment vertical="center"/>
    </xf>
    <xf numFmtId="0" fontId="12" fillId="0" borderId="119" xfId="0" applyFont="1" applyBorder="1" applyAlignment="1">
      <alignment vertical="center"/>
    </xf>
    <xf numFmtId="0" fontId="12" fillId="0" borderId="120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1" fontId="12" fillId="0" borderId="13" xfId="0" applyNumberFormat="1" applyFont="1" applyBorder="1" applyAlignment="1">
      <alignment vertical="center"/>
    </xf>
    <xf numFmtId="0" fontId="6" fillId="33" borderId="92" xfId="0" applyFont="1" applyFill="1" applyBorder="1" applyAlignment="1">
      <alignment vertical="center"/>
    </xf>
    <xf numFmtId="0" fontId="6" fillId="33" borderId="69" xfId="0" applyFont="1" applyFill="1" applyBorder="1" applyAlignment="1">
      <alignment vertical="center"/>
    </xf>
    <xf numFmtId="0" fontId="6" fillId="33" borderId="70" xfId="0" applyFont="1" applyFill="1" applyBorder="1" applyAlignment="1">
      <alignment vertical="center"/>
    </xf>
    <xf numFmtId="0" fontId="6" fillId="33" borderId="73" xfId="0" applyFont="1" applyFill="1" applyBorder="1" applyAlignment="1">
      <alignment vertical="center"/>
    </xf>
    <xf numFmtId="0" fontId="6" fillId="33" borderId="74" xfId="0" applyFont="1" applyFill="1" applyBorder="1" applyAlignment="1">
      <alignment vertical="center"/>
    </xf>
    <xf numFmtId="0" fontId="6" fillId="33" borderId="72" xfId="0" applyFont="1" applyFill="1" applyBorder="1" applyAlignment="1">
      <alignment vertical="center"/>
    </xf>
    <xf numFmtId="0" fontId="6" fillId="33" borderId="7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31" fillId="38" borderId="34" xfId="0" applyFont="1" applyFill="1" applyBorder="1" applyAlignment="1">
      <alignment horizontal="center" vertical="center"/>
    </xf>
    <xf numFmtId="0" fontId="31" fillId="38" borderId="37" xfId="0" applyFont="1" applyFill="1" applyBorder="1" applyAlignment="1">
      <alignment horizontal="center" vertical="center"/>
    </xf>
    <xf numFmtId="0" fontId="31" fillId="38" borderId="34" xfId="0" applyFont="1" applyFill="1" applyBorder="1" applyAlignment="1">
      <alignment horizontal="center" vertical="center" textRotation="90"/>
    </xf>
    <xf numFmtId="0" fontId="31" fillId="38" borderId="37" xfId="0" applyFont="1" applyFill="1" applyBorder="1" applyAlignment="1">
      <alignment horizontal="center" vertical="center" textRotation="90"/>
    </xf>
    <xf numFmtId="0" fontId="9" fillId="38" borderId="11" xfId="0" applyFont="1" applyFill="1" applyBorder="1" applyAlignment="1">
      <alignment vertical="center"/>
    </xf>
    <xf numFmtId="0" fontId="9" fillId="38" borderId="121" xfId="0" applyFont="1" applyFill="1" applyBorder="1" applyAlignment="1">
      <alignment vertical="center"/>
    </xf>
    <xf numFmtId="0" fontId="9" fillId="38" borderId="78" xfId="0" applyFont="1" applyFill="1" applyBorder="1" applyAlignment="1">
      <alignment vertical="center"/>
    </xf>
    <xf numFmtId="0" fontId="9" fillId="38" borderId="122" xfId="0" applyFont="1" applyFill="1" applyBorder="1" applyAlignment="1">
      <alignment horizontal="left"/>
    </xf>
    <xf numFmtId="0" fontId="9" fillId="38" borderId="123" xfId="0" applyFont="1" applyFill="1" applyBorder="1" applyAlignment="1">
      <alignment/>
    </xf>
    <xf numFmtId="0" fontId="9" fillId="38" borderId="124" xfId="0" applyFont="1" applyFill="1" applyBorder="1" applyAlignment="1">
      <alignment/>
    </xf>
    <xf numFmtId="0" fontId="9" fillId="38" borderId="65" xfId="0" applyFont="1" applyFill="1" applyBorder="1" applyAlignment="1">
      <alignment/>
    </xf>
    <xf numFmtId="0" fontId="9" fillId="38" borderId="125" xfId="0" applyFont="1" applyFill="1" applyBorder="1" applyAlignment="1">
      <alignment/>
    </xf>
    <xf numFmtId="0" fontId="9" fillId="38" borderId="113" xfId="0" applyFont="1" applyFill="1" applyBorder="1" applyAlignment="1">
      <alignment/>
    </xf>
    <xf numFmtId="0" fontId="6" fillId="35" borderId="89" xfId="0" applyFont="1" applyFill="1" applyBorder="1" applyAlignment="1">
      <alignment vertical="center" wrapText="1"/>
    </xf>
    <xf numFmtId="0" fontId="9" fillId="0" borderId="64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33" borderId="64" xfId="0" applyFont="1" applyFill="1" applyBorder="1" applyAlignment="1">
      <alignment vertical="center"/>
    </xf>
    <xf numFmtId="0" fontId="9" fillId="33" borderId="63" xfId="0" applyFont="1" applyFill="1" applyBorder="1" applyAlignment="1">
      <alignment vertical="center"/>
    </xf>
    <xf numFmtId="0" fontId="9" fillId="0" borderId="64" xfId="0" applyFont="1" applyBorder="1" applyAlignment="1">
      <alignment vertical="center" wrapText="1"/>
    </xf>
    <xf numFmtId="0" fontId="9" fillId="0" borderId="126" xfId="0" applyFont="1" applyBorder="1" applyAlignment="1">
      <alignment vertical="center"/>
    </xf>
    <xf numFmtId="0" fontId="7" fillId="34" borderId="89" xfId="0" applyFont="1" applyFill="1" applyBorder="1" applyAlignment="1">
      <alignment vertical="center" wrapText="1"/>
    </xf>
    <xf numFmtId="0" fontId="6" fillId="33" borderId="89" xfId="0" applyFont="1" applyFill="1" applyBorder="1" applyAlignment="1">
      <alignment vertical="center"/>
    </xf>
    <xf numFmtId="0" fontId="6" fillId="33" borderId="126" xfId="0" applyFont="1" applyFill="1" applyBorder="1" applyAlignment="1">
      <alignment vertical="center"/>
    </xf>
    <xf numFmtId="0" fontId="6" fillId="36" borderId="89" xfId="0" applyFont="1" applyFill="1" applyBorder="1" applyAlignment="1">
      <alignment vertical="center"/>
    </xf>
    <xf numFmtId="0" fontId="9" fillId="0" borderId="127" xfId="0" applyFont="1" applyBorder="1" applyAlignment="1">
      <alignment vertical="center"/>
    </xf>
    <xf numFmtId="0" fontId="6" fillId="36" borderId="126" xfId="0" applyFont="1" applyFill="1" applyBorder="1" applyAlignment="1">
      <alignment vertical="center"/>
    </xf>
    <xf numFmtId="0" fontId="9" fillId="0" borderId="128" xfId="0" applyFont="1" applyBorder="1" applyAlignment="1">
      <alignment vertical="center"/>
    </xf>
    <xf numFmtId="0" fontId="9" fillId="0" borderId="12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30" xfId="0" applyFont="1" applyBorder="1" applyAlignment="1">
      <alignment vertical="center"/>
    </xf>
    <xf numFmtId="0" fontId="9" fillId="0" borderId="131" xfId="0" applyFont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3" fillId="33" borderId="84" xfId="0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35" borderId="13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71" xfId="0" applyFont="1" applyFill="1" applyBorder="1" applyAlignment="1">
      <alignment vertical="center"/>
    </xf>
    <xf numFmtId="0" fontId="9" fillId="36" borderId="71" xfId="0" applyFont="1" applyFill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36" borderId="35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0" borderId="132" xfId="0" applyFont="1" applyBorder="1" applyAlignment="1">
      <alignment vertical="center"/>
    </xf>
    <xf numFmtId="0" fontId="6" fillId="0" borderId="133" xfId="0" applyFont="1" applyBorder="1" applyAlignment="1">
      <alignment vertical="center"/>
    </xf>
    <xf numFmtId="0" fontId="6" fillId="0" borderId="134" xfId="0" applyFont="1" applyBorder="1" applyAlignment="1">
      <alignment vertical="center"/>
    </xf>
    <xf numFmtId="0" fontId="6" fillId="35" borderId="93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33" borderId="93" xfId="0" applyFont="1" applyFill="1" applyBorder="1" applyAlignment="1">
      <alignment horizontal="center" vertical="center"/>
    </xf>
    <xf numFmtId="0" fontId="9" fillId="36" borderId="93" xfId="0" applyFont="1" applyFill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3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6" fillId="33" borderId="105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8" xfId="0" applyFont="1" applyBorder="1" applyAlignment="1">
      <alignment vertical="center"/>
    </xf>
    <xf numFmtId="0" fontId="6" fillId="0" borderId="139" xfId="0" applyFont="1" applyBorder="1" applyAlignment="1">
      <alignment vertical="center"/>
    </xf>
    <xf numFmtId="0" fontId="6" fillId="0" borderId="134" xfId="0" applyFont="1" applyBorder="1" applyAlignment="1">
      <alignment horizontal="center" vertical="center"/>
    </xf>
    <xf numFmtId="0" fontId="6" fillId="0" borderId="109" xfId="0" applyFont="1" applyBorder="1" applyAlignment="1">
      <alignment vertical="center"/>
    </xf>
    <xf numFmtId="0" fontId="9" fillId="38" borderId="109" xfId="0" applyFont="1" applyFill="1" applyBorder="1" applyAlignment="1">
      <alignment horizontal="center" vertical="center"/>
    </xf>
    <xf numFmtId="0" fontId="9" fillId="38" borderId="110" xfId="0" applyFont="1" applyFill="1" applyBorder="1" applyAlignment="1">
      <alignment horizontal="center" vertical="center"/>
    </xf>
    <xf numFmtId="0" fontId="9" fillId="38" borderId="105" xfId="0" applyFont="1" applyFill="1" applyBorder="1" applyAlignment="1">
      <alignment horizontal="center" vertical="center"/>
    </xf>
    <xf numFmtId="0" fontId="6" fillId="38" borderId="109" xfId="0" applyFont="1" applyFill="1" applyBorder="1" applyAlignment="1">
      <alignment horizontal="center"/>
    </xf>
    <xf numFmtId="0" fontId="6" fillId="38" borderId="110" xfId="0" applyFont="1" applyFill="1" applyBorder="1" applyAlignment="1">
      <alignment horizontal="center" vertical="center"/>
    </xf>
    <xf numFmtId="0" fontId="6" fillId="38" borderId="105" xfId="0" applyFont="1" applyFill="1" applyBorder="1" applyAlignment="1">
      <alignment horizontal="center" vertical="center"/>
    </xf>
    <xf numFmtId="0" fontId="6" fillId="38" borderId="109" xfId="0" applyFont="1" applyFill="1" applyBorder="1" applyAlignment="1">
      <alignment horizontal="center" vertical="center"/>
    </xf>
    <xf numFmtId="0" fontId="6" fillId="38" borderId="110" xfId="0" applyFont="1" applyFill="1" applyBorder="1" applyAlignment="1">
      <alignment horizontal="center" vertical="center" wrapText="1"/>
    </xf>
    <xf numFmtId="0" fontId="6" fillId="38" borderId="105" xfId="0" applyFont="1" applyFill="1" applyBorder="1" applyAlignment="1">
      <alignment horizontal="center" vertical="center" wrapText="1"/>
    </xf>
    <xf numFmtId="0" fontId="6" fillId="38" borderId="111" xfId="0" applyFont="1" applyFill="1" applyBorder="1" applyAlignment="1">
      <alignment horizontal="center" vertical="center" wrapText="1"/>
    </xf>
    <xf numFmtId="0" fontId="12" fillId="38" borderId="96" xfId="0" applyFont="1" applyFill="1" applyBorder="1" applyAlignment="1">
      <alignment horizontal="justify" vertical="center"/>
    </xf>
    <xf numFmtId="0" fontId="12" fillId="35" borderId="140" xfId="0" applyFont="1" applyFill="1" applyBorder="1" applyAlignment="1">
      <alignment horizontal="justify" vertical="center"/>
    </xf>
    <xf numFmtId="0" fontId="12" fillId="33" borderId="21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/>
    </xf>
    <xf numFmtId="0" fontId="12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12" fillId="33" borderId="138" xfId="0" applyFont="1" applyFill="1" applyBorder="1" applyAlignment="1">
      <alignment vertical="center"/>
    </xf>
    <xf numFmtId="0" fontId="12" fillId="33" borderId="141" xfId="0" applyFont="1" applyFill="1" applyBorder="1" applyAlignment="1">
      <alignment vertical="center"/>
    </xf>
    <xf numFmtId="0" fontId="12" fillId="33" borderId="133" xfId="0" applyFont="1" applyFill="1" applyBorder="1" applyAlignment="1">
      <alignment vertical="center"/>
    </xf>
    <xf numFmtId="0" fontId="12" fillId="33" borderId="142" xfId="0" applyFont="1" applyFill="1" applyBorder="1" applyAlignment="1">
      <alignment vertical="center"/>
    </xf>
    <xf numFmtId="0" fontId="12" fillId="33" borderId="44" xfId="0" applyFont="1" applyFill="1" applyBorder="1" applyAlignment="1">
      <alignment vertical="center"/>
    </xf>
    <xf numFmtId="0" fontId="12" fillId="33" borderId="45" xfId="0" applyFont="1" applyFill="1" applyBorder="1" applyAlignment="1">
      <alignment vertical="center"/>
    </xf>
    <xf numFmtId="0" fontId="12" fillId="33" borderId="46" xfId="0" applyFont="1" applyFill="1" applyBorder="1" applyAlignment="1">
      <alignment vertical="center"/>
    </xf>
    <xf numFmtId="0" fontId="12" fillId="33" borderId="43" xfId="0" applyFont="1" applyFill="1" applyBorder="1" applyAlignment="1">
      <alignment vertical="center"/>
    </xf>
    <xf numFmtId="0" fontId="12" fillId="36" borderId="11" xfId="0" applyFont="1" applyFill="1" applyBorder="1" applyAlignment="1">
      <alignment horizontal="left" vertical="center"/>
    </xf>
    <xf numFmtId="0" fontId="31" fillId="0" borderId="143" xfId="0" applyFont="1" applyBorder="1" applyAlignment="1">
      <alignment horizontal="left" vertical="center"/>
    </xf>
    <xf numFmtId="0" fontId="31" fillId="0" borderId="64" xfId="0" applyFont="1" applyBorder="1" applyAlignment="1">
      <alignment horizontal="left" vertical="center"/>
    </xf>
    <xf numFmtId="0" fontId="31" fillId="0" borderId="65" xfId="0" applyFont="1" applyBorder="1" applyAlignment="1">
      <alignment horizontal="left" vertical="center"/>
    </xf>
    <xf numFmtId="0" fontId="9" fillId="35" borderId="111" xfId="0" applyFont="1" applyFill="1" applyBorder="1" applyAlignment="1">
      <alignment horizontal="center" vertical="center"/>
    </xf>
    <xf numFmtId="0" fontId="9" fillId="35" borderId="110" xfId="0" applyFont="1" applyFill="1" applyBorder="1" applyAlignment="1">
      <alignment horizontal="center" vertical="center"/>
    </xf>
    <xf numFmtId="0" fontId="9" fillId="35" borderId="105" xfId="0" applyFont="1" applyFill="1" applyBorder="1" applyAlignment="1">
      <alignment horizontal="center" vertical="center"/>
    </xf>
    <xf numFmtId="0" fontId="6" fillId="35" borderId="110" xfId="0" applyFont="1" applyFill="1" applyBorder="1" applyAlignment="1">
      <alignment horizontal="center" vertical="center"/>
    </xf>
    <xf numFmtId="0" fontId="6" fillId="35" borderId="105" xfId="0" applyFont="1" applyFill="1" applyBorder="1" applyAlignment="1">
      <alignment horizontal="center" vertical="center"/>
    </xf>
    <xf numFmtId="0" fontId="6" fillId="35" borderId="111" xfId="0" applyFont="1" applyFill="1" applyBorder="1" applyAlignment="1">
      <alignment horizontal="center" vertical="center"/>
    </xf>
    <xf numFmtId="0" fontId="6" fillId="35" borderId="110" xfId="0" applyFont="1" applyFill="1" applyBorder="1" applyAlignment="1">
      <alignment horizontal="center" vertical="center" wrapText="1"/>
    </xf>
    <xf numFmtId="0" fontId="6" fillId="35" borderId="105" xfId="0" applyFont="1" applyFill="1" applyBorder="1" applyAlignment="1">
      <alignment horizontal="center" vertical="center" wrapText="1"/>
    </xf>
    <xf numFmtId="0" fontId="9" fillId="0" borderId="144" xfId="0" applyFont="1" applyBorder="1" applyAlignment="1">
      <alignment vertical="center"/>
    </xf>
    <xf numFmtId="0" fontId="9" fillId="0" borderId="145" xfId="0" applyFont="1" applyBorder="1" applyAlignment="1">
      <alignment vertical="center"/>
    </xf>
    <xf numFmtId="0" fontId="9" fillId="0" borderId="146" xfId="0" applyFont="1" applyBorder="1" applyAlignment="1">
      <alignment vertical="center"/>
    </xf>
    <xf numFmtId="0" fontId="9" fillId="0" borderId="147" xfId="0" applyFont="1" applyBorder="1" applyAlignment="1">
      <alignment vertical="center"/>
    </xf>
    <xf numFmtId="0" fontId="9" fillId="0" borderId="148" xfId="0" applyFont="1" applyBorder="1" applyAlignment="1">
      <alignment vertical="center"/>
    </xf>
    <xf numFmtId="0" fontId="9" fillId="0" borderId="149" xfId="0" applyFont="1" applyBorder="1" applyAlignment="1">
      <alignment vertical="center"/>
    </xf>
    <xf numFmtId="0" fontId="9" fillId="0" borderId="150" xfId="0" applyFont="1" applyBorder="1" applyAlignment="1">
      <alignment vertical="center"/>
    </xf>
    <xf numFmtId="0" fontId="9" fillId="0" borderId="151" xfId="0" applyFont="1" applyBorder="1" applyAlignment="1">
      <alignment vertical="center"/>
    </xf>
    <xf numFmtId="0" fontId="9" fillId="0" borderId="152" xfId="0" applyFont="1" applyBorder="1" applyAlignment="1">
      <alignment vertical="center"/>
    </xf>
    <xf numFmtId="0" fontId="9" fillId="0" borderId="153" xfId="0" applyFont="1" applyBorder="1" applyAlignment="1">
      <alignment vertical="center"/>
    </xf>
    <xf numFmtId="0" fontId="9" fillId="0" borderId="154" xfId="0" applyFont="1" applyBorder="1" applyAlignment="1">
      <alignment vertical="center"/>
    </xf>
    <xf numFmtId="0" fontId="9" fillId="34" borderId="92" xfId="0" applyFont="1" applyFill="1" applyBorder="1" applyAlignment="1">
      <alignment vertical="center"/>
    </xf>
    <xf numFmtId="0" fontId="9" fillId="34" borderId="99" xfId="0" applyFont="1" applyFill="1" applyBorder="1" applyAlignment="1">
      <alignment vertical="center"/>
    </xf>
    <xf numFmtId="0" fontId="9" fillId="34" borderId="109" xfId="0" applyFont="1" applyFill="1" applyBorder="1" applyAlignment="1">
      <alignment vertical="center"/>
    </xf>
    <xf numFmtId="0" fontId="9" fillId="34" borderId="110" xfId="0" applyFont="1" applyFill="1" applyBorder="1" applyAlignment="1">
      <alignment vertical="center"/>
    </xf>
    <xf numFmtId="0" fontId="9" fillId="34" borderId="105" xfId="0" applyFont="1" applyFill="1" applyBorder="1" applyAlignment="1">
      <alignment vertical="center"/>
    </xf>
    <xf numFmtId="0" fontId="9" fillId="0" borderId="155" xfId="0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9" fillId="0" borderId="156" xfId="0" applyFont="1" applyBorder="1" applyAlignment="1">
      <alignment vertical="center"/>
    </xf>
    <xf numFmtId="0" fontId="9" fillId="0" borderId="157" xfId="0" applyFont="1" applyBorder="1" applyAlignment="1">
      <alignment vertical="center"/>
    </xf>
    <xf numFmtId="0" fontId="9" fillId="0" borderId="158" xfId="0" applyFont="1" applyBorder="1" applyAlignment="1">
      <alignment vertical="center"/>
    </xf>
    <xf numFmtId="0" fontId="9" fillId="0" borderId="137" xfId="0" applyFont="1" applyBorder="1" applyAlignment="1">
      <alignment vertical="center"/>
    </xf>
    <xf numFmtId="0" fontId="6" fillId="34" borderId="69" xfId="0" applyFont="1" applyFill="1" applyBorder="1" applyAlignment="1">
      <alignment vertical="center"/>
    </xf>
    <xf numFmtId="0" fontId="6" fillId="34" borderId="73" xfId="0" applyFont="1" applyFill="1" applyBorder="1" applyAlignment="1">
      <alignment vertical="center"/>
    </xf>
    <xf numFmtId="0" fontId="9" fillId="34" borderId="93" xfId="0" applyFont="1" applyFill="1" applyBorder="1" applyAlignment="1">
      <alignment vertical="center"/>
    </xf>
    <xf numFmtId="0" fontId="6" fillId="34" borderId="93" xfId="0" applyFont="1" applyFill="1" applyBorder="1" applyAlignment="1">
      <alignment vertical="center"/>
    </xf>
    <xf numFmtId="0" fontId="6" fillId="34" borderId="109" xfId="0" applyFont="1" applyFill="1" applyBorder="1" applyAlignment="1">
      <alignment vertical="center"/>
    </xf>
    <xf numFmtId="0" fontId="6" fillId="34" borderId="110" xfId="0" applyFont="1" applyFill="1" applyBorder="1" applyAlignment="1">
      <alignment vertical="center"/>
    </xf>
    <xf numFmtId="0" fontId="6" fillId="34" borderId="105" xfId="0" applyFont="1" applyFill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84" xfId="0" applyFont="1" applyBorder="1" applyAlignment="1">
      <alignment vertical="center" wrapText="1"/>
    </xf>
    <xf numFmtId="0" fontId="9" fillId="0" borderId="159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160" xfId="0" applyFont="1" applyBorder="1" applyAlignment="1">
      <alignment vertical="center" wrapText="1"/>
    </xf>
    <xf numFmtId="0" fontId="9" fillId="0" borderId="161" xfId="0" applyFont="1" applyBorder="1" applyAlignment="1">
      <alignment vertical="center" wrapText="1"/>
    </xf>
    <xf numFmtId="0" fontId="9" fillId="0" borderId="149" xfId="0" applyFont="1" applyBorder="1" applyAlignment="1">
      <alignment vertical="center" wrapText="1"/>
    </xf>
    <xf numFmtId="0" fontId="9" fillId="0" borderId="150" xfId="0" applyFont="1" applyBorder="1" applyAlignment="1">
      <alignment vertical="center" wrapText="1"/>
    </xf>
    <xf numFmtId="0" fontId="9" fillId="0" borderId="132" xfId="0" applyFont="1" applyBorder="1" applyAlignment="1">
      <alignment vertical="center" wrapText="1"/>
    </xf>
    <xf numFmtId="0" fontId="9" fillId="0" borderId="162" xfId="0" applyFont="1" applyBorder="1" applyAlignment="1">
      <alignment vertical="center" wrapText="1"/>
    </xf>
    <xf numFmtId="0" fontId="9" fillId="0" borderId="67" xfId="0" applyFont="1" applyBorder="1" applyAlignment="1">
      <alignment vertical="center" wrapText="1"/>
    </xf>
    <xf numFmtId="0" fontId="9" fillId="0" borderId="113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9" fillId="0" borderId="86" xfId="0" applyFont="1" applyBorder="1" applyAlignment="1">
      <alignment vertical="center" wrapText="1"/>
    </xf>
    <xf numFmtId="0" fontId="9" fillId="0" borderId="87" xfId="0" applyFont="1" applyBorder="1" applyAlignment="1">
      <alignment vertical="center" wrapText="1"/>
    </xf>
    <xf numFmtId="0" fontId="6" fillId="34" borderId="110" xfId="0" applyFont="1" applyFill="1" applyBorder="1" applyAlignment="1">
      <alignment vertical="center" wrapText="1"/>
    </xf>
    <xf numFmtId="0" fontId="6" fillId="34" borderId="163" xfId="0" applyFont="1" applyFill="1" applyBorder="1" applyAlignment="1">
      <alignment vertical="center" wrapText="1"/>
    </xf>
    <xf numFmtId="0" fontId="6" fillId="34" borderId="164" xfId="0" applyFont="1" applyFill="1" applyBorder="1" applyAlignment="1">
      <alignment vertical="center" wrapText="1"/>
    </xf>
    <xf numFmtId="0" fontId="6" fillId="34" borderId="165" xfId="0" applyFont="1" applyFill="1" applyBorder="1" applyAlignment="1">
      <alignment vertical="center" wrapText="1"/>
    </xf>
    <xf numFmtId="0" fontId="9" fillId="0" borderId="98" xfId="0" applyFont="1" applyBorder="1" applyAlignment="1">
      <alignment vertical="center" wrapText="1"/>
    </xf>
    <xf numFmtId="0" fontId="9" fillId="0" borderId="107" xfId="0" applyFont="1" applyBorder="1" applyAlignment="1">
      <alignment vertical="center"/>
    </xf>
    <xf numFmtId="0" fontId="9" fillId="0" borderId="107" xfId="0" applyFont="1" applyBorder="1" applyAlignment="1">
      <alignment vertical="center" wrapText="1"/>
    </xf>
    <xf numFmtId="0" fontId="6" fillId="34" borderId="111" xfId="0" applyFont="1" applyFill="1" applyBorder="1" applyAlignment="1">
      <alignment vertical="center"/>
    </xf>
    <xf numFmtId="0" fontId="9" fillId="35" borderId="110" xfId="0" applyFont="1" applyFill="1" applyBorder="1" applyAlignment="1">
      <alignment horizontal="center" vertical="center" textRotation="90"/>
    </xf>
    <xf numFmtId="0" fontId="6" fillId="35" borderId="110" xfId="0" applyFont="1" applyFill="1" applyBorder="1" applyAlignment="1">
      <alignment horizontal="center"/>
    </xf>
    <xf numFmtId="0" fontId="9" fillId="35" borderId="105" xfId="0" applyFont="1" applyFill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wrapText="1"/>
    </xf>
    <xf numFmtId="0" fontId="6" fillId="34" borderId="72" xfId="0" applyFont="1" applyFill="1" applyBorder="1" applyAlignment="1">
      <alignment vertical="center"/>
    </xf>
    <xf numFmtId="0" fontId="6" fillId="34" borderId="70" xfId="0" applyFont="1" applyFill="1" applyBorder="1" applyAlignment="1">
      <alignment vertical="center"/>
    </xf>
    <xf numFmtId="0" fontId="6" fillId="34" borderId="70" xfId="0" applyFont="1" applyFill="1" applyBorder="1" applyAlignment="1">
      <alignment horizontal="center" vertical="center" wrapText="1"/>
    </xf>
    <xf numFmtId="0" fontId="9" fillId="0" borderId="166" xfId="0" applyFont="1" applyBorder="1" applyAlignment="1">
      <alignment vertical="center" wrapText="1"/>
    </xf>
    <xf numFmtId="0" fontId="9" fillId="0" borderId="167" xfId="0" applyFont="1" applyBorder="1" applyAlignment="1">
      <alignment vertical="center" wrapText="1"/>
    </xf>
    <xf numFmtId="0" fontId="9" fillId="0" borderId="167" xfId="0" applyFont="1" applyBorder="1" applyAlignment="1">
      <alignment vertical="center"/>
    </xf>
    <xf numFmtId="0" fontId="9" fillId="0" borderId="167" xfId="0" applyFont="1" applyBorder="1" applyAlignment="1">
      <alignment horizontal="center" vertical="center" wrapText="1"/>
    </xf>
    <xf numFmtId="0" fontId="6" fillId="34" borderId="111" xfId="0" applyFont="1" applyFill="1" applyBorder="1" applyAlignment="1">
      <alignment vertical="center" wrapText="1"/>
    </xf>
    <xf numFmtId="0" fontId="6" fillId="34" borderId="110" xfId="0" applyFont="1" applyFill="1" applyBorder="1" applyAlignment="1">
      <alignment horizontal="center" vertical="center" wrapText="1"/>
    </xf>
    <xf numFmtId="0" fontId="9" fillId="0" borderId="168" xfId="0" applyFont="1" applyBorder="1" applyAlignment="1">
      <alignment vertical="center" wrapText="1"/>
    </xf>
    <xf numFmtId="0" fontId="9" fillId="0" borderId="86" xfId="0" applyFont="1" applyBorder="1" applyAlignment="1">
      <alignment horizontal="center" vertical="center" wrapText="1"/>
    </xf>
    <xf numFmtId="0" fontId="34" fillId="0" borderId="129" xfId="0" applyFont="1" applyBorder="1" applyAlignment="1">
      <alignment horizontal="left" vertical="center"/>
    </xf>
    <xf numFmtId="0" fontId="34" fillId="0" borderId="65" xfId="0" applyFont="1" applyBorder="1" applyAlignment="1">
      <alignment horizontal="left" vertical="center"/>
    </xf>
    <xf numFmtId="0" fontId="6" fillId="37" borderId="126" xfId="0" applyFont="1" applyFill="1" applyBorder="1" applyAlignment="1">
      <alignment vertical="center" wrapText="1"/>
    </xf>
    <xf numFmtId="0" fontId="6" fillId="37" borderId="35" xfId="0" applyFont="1" applyFill="1" applyBorder="1" applyAlignment="1">
      <alignment vertical="center" wrapText="1"/>
    </xf>
    <xf numFmtId="0" fontId="6" fillId="37" borderId="3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0" fontId="6" fillId="37" borderId="0" xfId="0" applyFont="1" applyFill="1" applyBorder="1" applyAlignment="1">
      <alignment vertical="center" wrapText="1"/>
    </xf>
    <xf numFmtId="0" fontId="6" fillId="37" borderId="35" xfId="0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center" vertical="center"/>
    </xf>
    <xf numFmtId="0" fontId="6" fillId="37" borderId="34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/>
    </xf>
    <xf numFmtId="0" fontId="9" fillId="38" borderId="116" xfId="0" applyFont="1" applyFill="1" applyBorder="1" applyAlignment="1">
      <alignment vertical="center"/>
    </xf>
    <xf numFmtId="0" fontId="9" fillId="38" borderId="67" xfId="0" applyFont="1" applyFill="1" applyBorder="1" applyAlignment="1">
      <alignment horizontal="center" vertical="center"/>
    </xf>
    <xf numFmtId="0" fontId="9" fillId="38" borderId="169" xfId="0" applyFont="1" applyFill="1" applyBorder="1" applyAlignment="1">
      <alignment horizontal="center" vertical="center"/>
    </xf>
    <xf numFmtId="0" fontId="9" fillId="38" borderId="67" xfId="0" applyFont="1" applyFill="1" applyBorder="1" applyAlignment="1">
      <alignment horizontal="center" vertical="center" textRotation="90"/>
    </xf>
    <xf numFmtId="0" fontId="9" fillId="38" borderId="169" xfId="0" applyFont="1" applyFill="1" applyBorder="1" applyAlignment="1">
      <alignment horizontal="center" vertical="center" textRotation="90"/>
    </xf>
    <xf numFmtId="0" fontId="9" fillId="38" borderId="170" xfId="0" applyFont="1" applyFill="1" applyBorder="1" applyAlignment="1">
      <alignment horizontal="center" vertical="center" textRotation="90" wrapText="1"/>
    </xf>
    <xf numFmtId="0" fontId="9" fillId="33" borderId="81" xfId="0" applyFont="1" applyFill="1" applyBorder="1" applyAlignment="1">
      <alignment vertical="center"/>
    </xf>
    <xf numFmtId="0" fontId="9" fillId="33" borderId="81" xfId="0" applyFont="1" applyFill="1" applyBorder="1" applyAlignment="1">
      <alignment horizontal="center" vertical="center" wrapText="1"/>
    </xf>
    <xf numFmtId="0" fontId="9" fillId="33" borderId="17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172" xfId="0" applyFont="1" applyFill="1" applyBorder="1" applyAlignment="1">
      <alignment horizontal="center" vertical="center"/>
    </xf>
    <xf numFmtId="0" fontId="6" fillId="33" borderId="1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/>
    </xf>
    <xf numFmtId="0" fontId="9" fillId="0" borderId="42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1" fontId="12" fillId="0" borderId="26" xfId="0" applyNumberFormat="1" applyFont="1" applyFill="1" applyBorder="1" applyAlignment="1">
      <alignment/>
    </xf>
    <xf numFmtId="1" fontId="12" fillId="0" borderId="21" xfId="0" applyNumberFormat="1" applyFont="1" applyBorder="1" applyAlignment="1">
      <alignment/>
    </xf>
    <xf numFmtId="1" fontId="12" fillId="0" borderId="21" xfId="0" applyNumberFormat="1" applyFont="1" applyFill="1" applyBorder="1" applyAlignment="1">
      <alignment/>
    </xf>
    <xf numFmtId="1" fontId="12" fillId="0" borderId="23" xfId="0" applyNumberFormat="1" applyFont="1" applyBorder="1" applyAlignment="1">
      <alignment/>
    </xf>
    <xf numFmtId="0" fontId="12" fillId="33" borderId="26" xfId="0" applyFont="1" applyFill="1" applyBorder="1" applyAlignment="1">
      <alignment vertical="center"/>
    </xf>
    <xf numFmtId="0" fontId="31" fillId="38" borderId="104" xfId="0" applyFont="1" applyFill="1" applyBorder="1" applyAlignment="1">
      <alignment vertical="center"/>
    </xf>
    <xf numFmtId="0" fontId="9" fillId="38" borderId="173" xfId="0" applyFont="1" applyFill="1" applyBorder="1" applyAlignment="1">
      <alignment horizontal="right" vertical="center"/>
    </xf>
    <xf numFmtId="0" fontId="9" fillId="38" borderId="167" xfId="0" applyFont="1" applyFill="1" applyBorder="1" applyAlignment="1">
      <alignment horizontal="right" vertical="center"/>
    </xf>
    <xf numFmtId="0" fontId="9" fillId="38" borderId="174" xfId="0" applyFont="1" applyFill="1" applyBorder="1" applyAlignment="1">
      <alignment horizontal="right" vertical="center"/>
    </xf>
    <xf numFmtId="0" fontId="9" fillId="38" borderId="166" xfId="0" applyFont="1" applyFill="1" applyBorder="1" applyAlignment="1">
      <alignment horizontal="right" vertical="center"/>
    </xf>
    <xf numFmtId="0" fontId="9" fillId="38" borderId="104" xfId="0" applyFont="1" applyFill="1" applyBorder="1" applyAlignment="1">
      <alignment horizontal="right" vertical="center"/>
    </xf>
    <xf numFmtId="0" fontId="25" fillId="33" borderId="25" xfId="0" applyFont="1" applyFill="1" applyBorder="1" applyAlignment="1">
      <alignment horizontal="center" vertical="center"/>
    </xf>
    <xf numFmtId="0" fontId="25" fillId="33" borderId="60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67" xfId="0" applyFont="1" applyFill="1" applyBorder="1" applyAlignment="1">
      <alignment horizontal="center" vertical="center"/>
    </xf>
    <xf numFmtId="0" fontId="25" fillId="33" borderId="175" xfId="0" applyFont="1" applyFill="1" applyBorder="1" applyAlignment="1">
      <alignment horizontal="center" vertical="center"/>
    </xf>
    <xf numFmtId="0" fontId="25" fillId="33" borderId="139" xfId="0" applyFont="1" applyFill="1" applyBorder="1" applyAlignment="1">
      <alignment horizontal="center" vertical="center"/>
    </xf>
    <xf numFmtId="0" fontId="25" fillId="33" borderId="133" xfId="0" applyFont="1" applyFill="1" applyBorder="1" applyAlignment="1">
      <alignment horizontal="center" vertical="center"/>
    </xf>
    <xf numFmtId="0" fontId="25" fillId="33" borderId="134" xfId="0" applyFont="1" applyFill="1" applyBorder="1" applyAlignment="1">
      <alignment horizontal="center" vertical="center"/>
    </xf>
    <xf numFmtId="0" fontId="9" fillId="34" borderId="164" xfId="0" applyFont="1" applyFill="1" applyBorder="1" applyAlignment="1">
      <alignment vertical="center"/>
    </xf>
    <xf numFmtId="0" fontId="9" fillId="0" borderId="166" xfId="0" applyFont="1" applyBorder="1" applyAlignment="1">
      <alignment vertical="center"/>
    </xf>
    <xf numFmtId="0" fontId="9" fillId="33" borderId="167" xfId="0" applyFont="1" applyFill="1" applyBorder="1" applyAlignment="1">
      <alignment vertical="center"/>
    </xf>
    <xf numFmtId="0" fontId="9" fillId="33" borderId="167" xfId="0" applyFont="1" applyFill="1" applyBorder="1" applyAlignment="1">
      <alignment horizontal="center" vertical="center" wrapText="1"/>
    </xf>
    <xf numFmtId="0" fontId="9" fillId="33" borderId="104" xfId="0" applyFont="1" applyFill="1" applyBorder="1" applyAlignment="1">
      <alignment horizontal="center" vertical="center" wrapText="1"/>
    </xf>
    <xf numFmtId="0" fontId="9" fillId="0" borderId="173" xfId="0" applyFont="1" applyBorder="1" applyAlignment="1">
      <alignment vertical="center"/>
    </xf>
    <xf numFmtId="0" fontId="9" fillId="0" borderId="174" xfId="0" applyFont="1" applyBorder="1" applyAlignment="1">
      <alignment vertical="center"/>
    </xf>
    <xf numFmtId="0" fontId="9" fillId="0" borderId="104" xfId="0" applyFont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0" fontId="9" fillId="0" borderId="160" xfId="0" applyFont="1" applyBorder="1" applyAlignment="1">
      <alignment vertical="center"/>
    </xf>
    <xf numFmtId="0" fontId="9" fillId="33" borderId="176" xfId="0" applyFont="1" applyFill="1" applyBorder="1" applyAlignment="1">
      <alignment vertical="center"/>
    </xf>
    <xf numFmtId="0" fontId="9" fillId="0" borderId="177" xfId="0" applyFont="1" applyBorder="1" applyAlignment="1">
      <alignment vertical="center"/>
    </xf>
    <xf numFmtId="0" fontId="9" fillId="0" borderId="177" xfId="0" applyFont="1" applyBorder="1" applyAlignment="1">
      <alignment vertical="center" wrapText="1"/>
    </xf>
    <xf numFmtId="0" fontId="9" fillId="0" borderId="178" xfId="0" applyFont="1" applyBorder="1" applyAlignment="1">
      <alignment vertical="center" wrapText="1"/>
    </xf>
    <xf numFmtId="0" fontId="9" fillId="0" borderId="179" xfId="0" applyFont="1" applyBorder="1" applyAlignment="1">
      <alignment vertical="center"/>
    </xf>
    <xf numFmtId="0" fontId="25" fillId="33" borderId="180" xfId="0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/>
    </xf>
    <xf numFmtId="0" fontId="25" fillId="33" borderId="61" xfId="0" applyFont="1" applyFill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181" xfId="0" applyFont="1" applyBorder="1" applyAlignment="1">
      <alignment horizontal="center"/>
    </xf>
    <xf numFmtId="0" fontId="31" fillId="38" borderId="45" xfId="0" applyFont="1" applyFill="1" applyBorder="1" applyAlignment="1">
      <alignment horizontal="center" vertical="center"/>
    </xf>
    <xf numFmtId="0" fontId="31" fillId="38" borderId="45" xfId="0" applyFont="1" applyFill="1" applyBorder="1" applyAlignment="1">
      <alignment horizontal="center" vertical="center" textRotation="90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33" borderId="68" xfId="0" applyFont="1" applyFill="1" applyBorder="1" applyAlignment="1">
      <alignment horizontal="left" vertical="center"/>
    </xf>
    <xf numFmtId="0" fontId="9" fillId="0" borderId="132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18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38" borderId="27" xfId="0" applyFont="1" applyFill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83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138" xfId="0" applyFont="1" applyBorder="1" applyAlignment="1">
      <alignment vertical="center"/>
    </xf>
    <xf numFmtId="0" fontId="9" fillId="0" borderId="141" xfId="0" applyFont="1" applyBorder="1" applyAlignment="1">
      <alignment vertical="center"/>
    </xf>
    <xf numFmtId="0" fontId="9" fillId="0" borderId="133" xfId="0" applyFont="1" applyBorder="1" applyAlignment="1">
      <alignment vertical="center"/>
    </xf>
    <xf numFmtId="0" fontId="9" fillId="0" borderId="142" xfId="0" applyFont="1" applyBorder="1" applyAlignment="1">
      <alignment vertical="center"/>
    </xf>
    <xf numFmtId="0" fontId="9" fillId="34" borderId="69" xfId="0" applyFont="1" applyFill="1" applyBorder="1" applyAlignment="1">
      <alignment vertical="center"/>
    </xf>
    <xf numFmtId="0" fontId="9" fillId="34" borderId="72" xfId="0" applyFont="1" applyFill="1" applyBorder="1" applyAlignment="1">
      <alignment vertical="center"/>
    </xf>
    <xf numFmtId="0" fontId="9" fillId="34" borderId="73" xfId="0" applyFont="1" applyFill="1" applyBorder="1" applyAlignment="1">
      <alignment vertical="center"/>
    </xf>
    <xf numFmtId="0" fontId="9" fillId="34" borderId="74" xfId="0" applyFont="1" applyFill="1" applyBorder="1" applyAlignment="1">
      <alignment vertical="center"/>
    </xf>
    <xf numFmtId="0" fontId="9" fillId="34" borderId="75" xfId="0" applyFont="1" applyFill="1" applyBorder="1" applyAlignment="1">
      <alignment vertical="center"/>
    </xf>
    <xf numFmtId="0" fontId="9" fillId="0" borderId="182" xfId="0" applyFont="1" applyBorder="1" applyAlignment="1">
      <alignment horizontal="center" vertical="center"/>
    </xf>
    <xf numFmtId="0" fontId="9" fillId="0" borderId="162" xfId="0" applyFont="1" applyBorder="1" applyAlignment="1">
      <alignment vertical="center"/>
    </xf>
    <xf numFmtId="0" fontId="9" fillId="0" borderId="113" xfId="0" applyFont="1" applyBorder="1" applyAlignment="1">
      <alignment vertical="center"/>
    </xf>
    <xf numFmtId="0" fontId="9" fillId="0" borderId="139" xfId="0" applyFont="1" applyBorder="1" applyAlignment="1">
      <alignment vertical="center"/>
    </xf>
    <xf numFmtId="0" fontId="9" fillId="0" borderId="139" xfId="0" applyFont="1" applyBorder="1" applyAlignment="1">
      <alignment horizontal="center" vertical="center"/>
    </xf>
    <xf numFmtId="0" fontId="13" fillId="33" borderId="39" xfId="0" applyFont="1" applyFill="1" applyBorder="1" applyAlignment="1">
      <alignment/>
    </xf>
    <xf numFmtId="0" fontId="9" fillId="33" borderId="28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31" fillId="33" borderId="32" xfId="0" applyFont="1" applyFill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64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vertical="center" wrapText="1"/>
    </xf>
    <xf numFmtId="0" fontId="9" fillId="33" borderId="32" xfId="0" applyFont="1" applyFill="1" applyBorder="1" applyAlignment="1">
      <alignment vertical="center" wrapText="1"/>
    </xf>
    <xf numFmtId="0" fontId="9" fillId="33" borderId="63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vertical="center" wrapText="1"/>
    </xf>
    <xf numFmtId="0" fontId="9" fillId="38" borderId="12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vertical="center" wrapText="1"/>
    </xf>
    <xf numFmtId="0" fontId="9" fillId="38" borderId="25" xfId="0" applyFont="1" applyFill="1" applyBorder="1" applyAlignment="1">
      <alignment vertical="center" wrapText="1"/>
    </xf>
    <xf numFmtId="0" fontId="9" fillId="38" borderId="13" xfId="0" applyFont="1" applyFill="1" applyBorder="1" applyAlignment="1">
      <alignment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12" fillId="35" borderId="93" xfId="0" applyFont="1" applyFill="1" applyBorder="1" applyAlignment="1">
      <alignment horizontal="right" vertical="center"/>
    </xf>
    <xf numFmtId="0" fontId="31" fillId="0" borderId="159" xfId="0" applyFont="1" applyBorder="1" applyAlignment="1">
      <alignment horizontal="center" vertical="center"/>
    </xf>
    <xf numFmtId="0" fontId="31" fillId="0" borderId="16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93" xfId="0" applyFont="1" applyFill="1" applyBorder="1" applyAlignment="1">
      <alignment horizontal="center" vertical="top" wrapText="1"/>
    </xf>
    <xf numFmtId="0" fontId="34" fillId="33" borderId="24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9" fillId="33" borderId="177" xfId="0" applyFont="1" applyFill="1" applyBorder="1" applyAlignment="1">
      <alignment vertical="center"/>
    </xf>
    <xf numFmtId="0" fontId="9" fillId="33" borderId="17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/>
    </xf>
    <xf numFmtId="0" fontId="9" fillId="33" borderId="40" xfId="0" applyFont="1" applyFill="1" applyBorder="1" applyAlignment="1">
      <alignment vertical="center"/>
    </xf>
    <xf numFmtId="0" fontId="9" fillId="33" borderId="62" xfId="0" applyFont="1" applyFill="1" applyBorder="1" applyAlignment="1">
      <alignment horizontal="center" vertical="center"/>
    </xf>
    <xf numFmtId="0" fontId="12" fillId="38" borderId="183" xfId="0" applyFont="1" applyFill="1" applyBorder="1" applyAlignment="1">
      <alignment vertical="center"/>
    </xf>
    <xf numFmtId="0" fontId="31" fillId="0" borderId="184" xfId="0" applyFont="1" applyBorder="1" applyAlignment="1">
      <alignment horizontal="left" vertical="center"/>
    </xf>
    <xf numFmtId="0" fontId="31" fillId="33" borderId="184" xfId="0" applyFont="1" applyFill="1" applyBorder="1" applyAlignment="1">
      <alignment horizontal="left" vertical="center"/>
    </xf>
    <xf numFmtId="0" fontId="31" fillId="34" borderId="184" xfId="0" applyFont="1" applyFill="1" applyBorder="1" applyAlignment="1">
      <alignment horizontal="left" vertical="center"/>
    </xf>
    <xf numFmtId="0" fontId="31" fillId="0" borderId="101" xfId="0" applyFont="1" applyBorder="1" applyAlignment="1">
      <alignment horizontal="left" vertical="center"/>
    </xf>
    <xf numFmtId="0" fontId="4" fillId="38" borderId="185" xfId="0" applyFont="1" applyFill="1" applyBorder="1" applyAlignment="1">
      <alignment horizontal="center" vertical="center" wrapText="1"/>
    </xf>
    <xf numFmtId="0" fontId="9" fillId="0" borderId="184" xfId="0" applyFont="1" applyBorder="1" applyAlignment="1">
      <alignment vertical="center"/>
    </xf>
    <xf numFmtId="0" fontId="9" fillId="33" borderId="184" xfId="0" applyFont="1" applyFill="1" applyBorder="1" applyAlignment="1">
      <alignment vertical="center" wrapText="1"/>
    </xf>
    <xf numFmtId="0" fontId="9" fillId="34" borderId="184" xfId="0" applyFont="1" applyFill="1" applyBorder="1" applyAlignment="1">
      <alignment vertical="center" wrapText="1"/>
    </xf>
    <xf numFmtId="3" fontId="9" fillId="33" borderId="31" xfId="0" applyNumberFormat="1" applyFont="1" applyFill="1" applyBorder="1" applyAlignment="1">
      <alignment vertical="center" wrapText="1"/>
    </xf>
    <xf numFmtId="3" fontId="9" fillId="33" borderId="25" xfId="0" applyNumberFormat="1" applyFont="1" applyFill="1" applyBorder="1" applyAlignment="1">
      <alignment vertical="center" wrapText="1"/>
    </xf>
    <xf numFmtId="0" fontId="9" fillId="34" borderId="163" xfId="0" applyFont="1" applyFill="1" applyBorder="1" applyAlignment="1">
      <alignment vertical="center"/>
    </xf>
    <xf numFmtId="0" fontId="9" fillId="34" borderId="164" xfId="0" applyFont="1" applyFill="1" applyBorder="1" applyAlignment="1">
      <alignment horizontal="center" vertical="center" wrapText="1"/>
    </xf>
    <xf numFmtId="0" fontId="9" fillId="34" borderId="165" xfId="0" applyFont="1" applyFill="1" applyBorder="1" applyAlignment="1">
      <alignment horizontal="center" vertical="center" wrapText="1"/>
    </xf>
    <xf numFmtId="0" fontId="9" fillId="33" borderId="82" xfId="0" applyFont="1" applyFill="1" applyBorder="1" applyAlignment="1">
      <alignment horizontal="center" vertical="center" wrapText="1"/>
    </xf>
    <xf numFmtId="0" fontId="9" fillId="0" borderId="163" xfId="0" applyFont="1" applyBorder="1" applyAlignment="1">
      <alignment vertical="center"/>
    </xf>
    <xf numFmtId="0" fontId="9" fillId="33" borderId="164" xfId="0" applyFont="1" applyFill="1" applyBorder="1" applyAlignment="1">
      <alignment vertical="center"/>
    </xf>
    <xf numFmtId="0" fontId="9" fillId="33" borderId="164" xfId="0" applyFont="1" applyFill="1" applyBorder="1" applyAlignment="1">
      <alignment horizontal="center" vertical="center" wrapText="1"/>
    </xf>
    <xf numFmtId="0" fontId="9" fillId="33" borderId="165" xfId="0" applyFont="1" applyFill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 wrapText="1"/>
    </xf>
    <xf numFmtId="0" fontId="9" fillId="0" borderId="161" xfId="0" applyFont="1" applyBorder="1" applyAlignment="1">
      <alignment horizontal="center" vertical="center" wrapText="1"/>
    </xf>
    <xf numFmtId="0" fontId="31" fillId="34" borderId="176" xfId="0" applyFont="1" applyFill="1" applyBorder="1" applyAlignment="1">
      <alignment horizontal="left" vertical="center"/>
    </xf>
    <xf numFmtId="0" fontId="9" fillId="34" borderId="176" xfId="0" applyFont="1" applyFill="1" applyBorder="1" applyAlignment="1">
      <alignment vertical="center"/>
    </xf>
    <xf numFmtId="0" fontId="9" fillId="34" borderId="186" xfId="0" applyFont="1" applyFill="1" applyBorder="1" applyAlignment="1">
      <alignment vertical="center"/>
    </xf>
    <xf numFmtId="0" fontId="9" fillId="34" borderId="187" xfId="0" applyFont="1" applyFill="1" applyBorder="1" applyAlignment="1">
      <alignment vertical="center"/>
    </xf>
    <xf numFmtId="0" fontId="9" fillId="34" borderId="188" xfId="0" applyFont="1" applyFill="1" applyBorder="1" applyAlignment="1">
      <alignment vertical="center"/>
    </xf>
    <xf numFmtId="0" fontId="9" fillId="34" borderId="189" xfId="0" applyFont="1" applyFill="1" applyBorder="1" applyAlignment="1">
      <alignment vertical="center"/>
    </xf>
    <xf numFmtId="0" fontId="9" fillId="34" borderId="190" xfId="0" applyFont="1" applyFill="1" applyBorder="1" applyAlignment="1">
      <alignment vertical="center"/>
    </xf>
    <xf numFmtId="0" fontId="9" fillId="34" borderId="191" xfId="0" applyFont="1" applyFill="1" applyBorder="1" applyAlignment="1">
      <alignment vertical="center"/>
    </xf>
    <xf numFmtId="0" fontId="9" fillId="0" borderId="138" xfId="0" applyFont="1" applyBorder="1" applyAlignment="1">
      <alignment vertical="center" wrapText="1"/>
    </xf>
    <xf numFmtId="0" fontId="9" fillId="0" borderId="141" xfId="0" applyFont="1" applyBorder="1" applyAlignment="1">
      <alignment vertical="center" wrapText="1"/>
    </xf>
    <xf numFmtId="0" fontId="9" fillId="0" borderId="133" xfId="0" applyFont="1" applyBorder="1" applyAlignment="1">
      <alignment vertical="center" wrapText="1"/>
    </xf>
    <xf numFmtId="0" fontId="9" fillId="0" borderId="142" xfId="0" applyFont="1" applyBorder="1" applyAlignment="1">
      <alignment vertical="center" wrapText="1"/>
    </xf>
    <xf numFmtId="0" fontId="9" fillId="0" borderId="192" xfId="0" applyFont="1" applyBorder="1" applyAlignment="1">
      <alignment vertical="center" wrapText="1"/>
    </xf>
    <xf numFmtId="0" fontId="4" fillId="38" borderId="193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vertical="center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7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9" fillId="0" borderId="101" xfId="0" applyFont="1" applyBorder="1" applyAlignment="1">
      <alignment vertical="center"/>
    </xf>
    <xf numFmtId="0" fontId="9" fillId="0" borderId="169" xfId="0" applyFont="1" applyBorder="1" applyAlignment="1">
      <alignment vertical="center"/>
    </xf>
    <xf numFmtId="0" fontId="9" fillId="0" borderId="125" xfId="0" applyFont="1" applyBorder="1" applyAlignment="1">
      <alignment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188" xfId="0" applyFont="1" applyFill="1" applyBorder="1" applyAlignment="1">
      <alignment horizontal="center" vertical="center"/>
    </xf>
    <xf numFmtId="0" fontId="4" fillId="38" borderId="122" xfId="0" applyFont="1" applyFill="1" applyBorder="1" applyAlignment="1">
      <alignment horizontal="center" vertical="center" wrapText="1"/>
    </xf>
    <xf numFmtId="0" fontId="4" fillId="38" borderId="194" xfId="0" applyFont="1" applyFill="1" applyBorder="1" applyAlignment="1">
      <alignment horizontal="center" vertical="center" wrapText="1"/>
    </xf>
    <xf numFmtId="0" fontId="4" fillId="38" borderId="195" xfId="0" applyFont="1" applyFill="1" applyBorder="1" applyAlignment="1">
      <alignment horizontal="center" vertical="center" wrapText="1"/>
    </xf>
    <xf numFmtId="0" fontId="4" fillId="38" borderId="196" xfId="0" applyFont="1" applyFill="1" applyBorder="1" applyAlignment="1">
      <alignment horizontal="center" vertical="center" wrapText="1"/>
    </xf>
    <xf numFmtId="0" fontId="4" fillId="38" borderId="197" xfId="0" applyFont="1" applyFill="1" applyBorder="1" applyAlignment="1">
      <alignment horizontal="center" vertical="center" wrapText="1"/>
    </xf>
    <xf numFmtId="0" fontId="4" fillId="38" borderId="198" xfId="0" applyFont="1" applyFill="1" applyBorder="1" applyAlignment="1">
      <alignment horizontal="center" vertical="center" wrapText="1"/>
    </xf>
    <xf numFmtId="0" fontId="4" fillId="38" borderId="124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199" xfId="0" applyFont="1" applyBorder="1" applyAlignment="1">
      <alignment horizontal="center" vertical="center"/>
    </xf>
    <xf numFmtId="0" fontId="11" fillId="0" borderId="12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192" xfId="0" applyFont="1" applyBorder="1" applyAlignment="1">
      <alignment vertical="center"/>
    </xf>
    <xf numFmtId="0" fontId="31" fillId="0" borderId="109" xfId="0" applyFont="1" applyBorder="1" applyAlignment="1">
      <alignment horizontal="left" vertical="center"/>
    </xf>
    <xf numFmtId="0" fontId="9" fillId="0" borderId="110" xfId="0" applyFont="1" applyBorder="1" applyAlignment="1">
      <alignment vertical="center"/>
    </xf>
    <xf numFmtId="0" fontId="9" fillId="0" borderId="110" xfId="0" applyFont="1" applyBorder="1" applyAlignment="1">
      <alignment horizontal="center" vertical="center"/>
    </xf>
    <xf numFmtId="0" fontId="9" fillId="0" borderId="105" xfId="0" applyFont="1" applyBorder="1" applyAlignment="1">
      <alignment vertical="center"/>
    </xf>
    <xf numFmtId="0" fontId="11" fillId="0" borderId="170" xfId="0" applyFont="1" applyBorder="1" applyAlignment="1">
      <alignment horizontal="left" vertical="top" wrapText="1"/>
    </xf>
    <xf numFmtId="0" fontId="9" fillId="0" borderId="111" xfId="0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9" fillId="0" borderId="102" xfId="0" applyFont="1" applyBorder="1" applyAlignment="1">
      <alignment vertical="center" wrapText="1"/>
    </xf>
    <xf numFmtId="0" fontId="9" fillId="0" borderId="103" xfId="0" applyFont="1" applyBorder="1" applyAlignment="1">
      <alignment vertical="center" wrapText="1"/>
    </xf>
    <xf numFmtId="0" fontId="9" fillId="34" borderId="194" xfId="0" applyFont="1" applyFill="1" applyBorder="1" applyAlignment="1">
      <alignment vertical="center"/>
    </xf>
    <xf numFmtId="0" fontId="9" fillId="34" borderId="198" xfId="0" applyFont="1" applyFill="1" applyBorder="1" applyAlignment="1">
      <alignment vertical="center"/>
    </xf>
    <xf numFmtId="0" fontId="9" fillId="34" borderId="195" xfId="0" applyFont="1" applyFill="1" applyBorder="1" applyAlignment="1">
      <alignment vertical="center"/>
    </xf>
    <xf numFmtId="0" fontId="9" fillId="34" borderId="200" xfId="0" applyFont="1" applyFill="1" applyBorder="1" applyAlignment="1">
      <alignment vertical="center"/>
    </xf>
    <xf numFmtId="0" fontId="6" fillId="34" borderId="132" xfId="0" applyFont="1" applyFill="1" applyBorder="1" applyAlignment="1">
      <alignment vertical="center" wrapText="1"/>
    </xf>
    <xf numFmtId="0" fontId="6" fillId="34" borderId="162" xfId="0" applyFont="1" applyFill="1" applyBorder="1" applyAlignment="1">
      <alignment vertical="center" wrapText="1"/>
    </xf>
    <xf numFmtId="0" fontId="6" fillId="34" borderId="67" xfId="0" applyFont="1" applyFill="1" applyBorder="1" applyAlignment="1">
      <alignment vertical="center" wrapText="1"/>
    </xf>
    <xf numFmtId="0" fontId="6" fillId="34" borderId="201" xfId="0" applyFont="1" applyFill="1" applyBorder="1" applyAlignment="1">
      <alignment vertical="center" wrapText="1"/>
    </xf>
    <xf numFmtId="0" fontId="6" fillId="34" borderId="66" xfId="0" applyFont="1" applyFill="1" applyBorder="1" applyAlignment="1">
      <alignment vertical="center" wrapText="1"/>
    </xf>
    <xf numFmtId="0" fontId="6" fillId="34" borderId="182" xfId="0" applyFont="1" applyFill="1" applyBorder="1" applyAlignment="1">
      <alignment vertical="center" wrapText="1"/>
    </xf>
    <xf numFmtId="0" fontId="31" fillId="34" borderId="94" xfId="0" applyFont="1" applyFill="1" applyBorder="1" applyAlignment="1">
      <alignment vertical="center"/>
    </xf>
    <xf numFmtId="0" fontId="9" fillId="0" borderId="95" xfId="0" applyFont="1" applyBorder="1" applyAlignment="1">
      <alignment vertical="center" wrapText="1"/>
    </xf>
    <xf numFmtId="0" fontId="12" fillId="0" borderId="140" xfId="0" applyFont="1" applyFill="1" applyBorder="1" applyAlignment="1">
      <alignment vertical="center"/>
    </xf>
    <xf numFmtId="0" fontId="12" fillId="0" borderId="140" xfId="0" applyFont="1" applyFill="1" applyBorder="1" applyAlignment="1">
      <alignment horizontal="center" vertical="center" wrapText="1"/>
    </xf>
    <xf numFmtId="0" fontId="12" fillId="0" borderId="202" xfId="0" applyFont="1" applyFill="1" applyBorder="1" applyAlignment="1">
      <alignment horizontal="center" vertical="center" wrapText="1"/>
    </xf>
    <xf numFmtId="0" fontId="12" fillId="0" borderId="195" xfId="0" applyFont="1" applyFill="1" applyBorder="1" applyAlignment="1">
      <alignment horizontal="center" vertical="center" wrapText="1"/>
    </xf>
    <xf numFmtId="0" fontId="12" fillId="0" borderId="196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94" xfId="0" applyFont="1" applyFill="1" applyBorder="1" applyAlignment="1">
      <alignment horizontal="center" vertical="center" wrapText="1"/>
    </xf>
    <xf numFmtId="0" fontId="12" fillId="0" borderId="197" xfId="0" applyFont="1" applyFill="1" applyBorder="1" applyAlignment="1">
      <alignment horizontal="center" vertical="center" wrapText="1"/>
    </xf>
    <xf numFmtId="0" fontId="12" fillId="0" borderId="198" xfId="0" applyFont="1" applyFill="1" applyBorder="1" applyAlignment="1">
      <alignment horizontal="center" vertical="center" wrapText="1"/>
    </xf>
    <xf numFmtId="0" fontId="12" fillId="0" borderId="203" xfId="0" applyFont="1" applyFill="1" applyBorder="1" applyAlignment="1">
      <alignment horizontal="center" vertical="center" wrapText="1"/>
    </xf>
    <xf numFmtId="0" fontId="12" fillId="34" borderId="176" xfId="0" applyFont="1" applyFill="1" applyBorder="1" applyAlignment="1">
      <alignment horizontal="left" vertical="center"/>
    </xf>
    <xf numFmtId="0" fontId="6" fillId="34" borderId="176" xfId="0" applyFont="1" applyFill="1" applyBorder="1" applyAlignment="1">
      <alignment vertical="center"/>
    </xf>
    <xf numFmtId="0" fontId="6" fillId="34" borderId="186" xfId="0" applyFont="1" applyFill="1" applyBorder="1" applyAlignment="1">
      <alignment vertical="center"/>
    </xf>
    <xf numFmtId="0" fontId="6" fillId="34" borderId="187" xfId="0" applyFont="1" applyFill="1" applyBorder="1" applyAlignment="1">
      <alignment vertical="center"/>
    </xf>
    <xf numFmtId="0" fontId="38" fillId="34" borderId="124" xfId="0" applyFont="1" applyFill="1" applyBorder="1" applyAlignment="1">
      <alignment/>
    </xf>
    <xf numFmtId="0" fontId="6" fillId="34" borderId="188" xfId="0" applyFont="1" applyFill="1" applyBorder="1" applyAlignment="1">
      <alignment vertical="center"/>
    </xf>
    <xf numFmtId="0" fontId="6" fillId="34" borderId="188" xfId="0" applyFont="1" applyFill="1" applyBorder="1" applyAlignment="1">
      <alignment horizontal="center" vertical="center"/>
    </xf>
    <xf numFmtId="0" fontId="33" fillId="34" borderId="143" xfId="0" applyFont="1" applyFill="1" applyBorder="1" applyAlignment="1">
      <alignment horizontal="center" vertical="center" wrapText="1"/>
    </xf>
    <xf numFmtId="0" fontId="6" fillId="34" borderId="189" xfId="0" applyFont="1" applyFill="1" applyBorder="1" applyAlignment="1">
      <alignment vertical="center"/>
    </xf>
    <xf numFmtId="0" fontId="6" fillId="34" borderId="204" xfId="0" applyFont="1" applyFill="1" applyBorder="1" applyAlignment="1">
      <alignment vertical="center"/>
    </xf>
    <xf numFmtId="0" fontId="6" fillId="34" borderId="190" xfId="0" applyFont="1" applyFill="1" applyBorder="1" applyAlignment="1">
      <alignment vertical="center"/>
    </xf>
    <xf numFmtId="0" fontId="6" fillId="34" borderId="191" xfId="0" applyFont="1" applyFill="1" applyBorder="1" applyAlignment="1">
      <alignment vertical="center"/>
    </xf>
    <xf numFmtId="0" fontId="6" fillId="34" borderId="143" xfId="0" applyFont="1" applyFill="1" applyBorder="1" applyAlignment="1">
      <alignment horizontal="center" vertical="center"/>
    </xf>
    <xf numFmtId="0" fontId="31" fillId="33" borderId="101" xfId="0" applyFont="1" applyFill="1" applyBorder="1" applyAlignment="1">
      <alignment horizontal="left" vertical="center"/>
    </xf>
    <xf numFmtId="0" fontId="9" fillId="33" borderId="101" xfId="0" applyFont="1" applyFill="1" applyBorder="1" applyAlignment="1">
      <alignment vertical="center" wrapText="1"/>
    </xf>
    <xf numFmtId="0" fontId="9" fillId="33" borderId="138" xfId="0" applyFont="1" applyFill="1" applyBorder="1" applyAlignment="1">
      <alignment vertical="center"/>
    </xf>
    <xf numFmtId="0" fontId="9" fillId="33" borderId="67" xfId="0" applyFont="1" applyFill="1" applyBorder="1" applyAlignment="1">
      <alignment vertical="center" wrapText="1"/>
    </xf>
    <xf numFmtId="0" fontId="9" fillId="33" borderId="169" xfId="0" applyFont="1" applyFill="1" applyBorder="1" applyAlignment="1">
      <alignment vertical="center" wrapText="1"/>
    </xf>
    <xf numFmtId="0" fontId="9" fillId="33" borderId="182" xfId="0" applyFont="1" applyFill="1" applyBorder="1" applyAlignment="1">
      <alignment vertical="center" wrapText="1"/>
    </xf>
    <xf numFmtId="0" fontId="9" fillId="33" borderId="182" xfId="0" applyFont="1" applyFill="1" applyBorder="1" applyAlignment="1">
      <alignment horizontal="center" vertical="center" wrapText="1"/>
    </xf>
    <xf numFmtId="0" fontId="9" fillId="33" borderId="199" xfId="0" applyFont="1" applyFill="1" applyBorder="1" applyAlignment="1">
      <alignment horizontal="center" vertical="center" wrapText="1"/>
    </xf>
    <xf numFmtId="0" fontId="9" fillId="33" borderId="132" xfId="0" applyFont="1" applyFill="1" applyBorder="1" applyAlignment="1">
      <alignment vertical="center" wrapText="1"/>
    </xf>
    <xf numFmtId="0" fontId="9" fillId="33" borderId="162" xfId="0" applyFont="1" applyFill="1" applyBorder="1" applyAlignment="1">
      <alignment vertical="center" wrapText="1"/>
    </xf>
    <xf numFmtId="0" fontId="9" fillId="33" borderId="113" xfId="0" applyFont="1" applyFill="1" applyBorder="1" applyAlignment="1">
      <alignment vertical="center" wrapText="1"/>
    </xf>
    <xf numFmtId="0" fontId="9" fillId="33" borderId="125" xfId="0" applyFont="1" applyFill="1" applyBorder="1" applyAlignment="1">
      <alignment vertical="center" wrapText="1"/>
    </xf>
    <xf numFmtId="0" fontId="6" fillId="34" borderId="176" xfId="0" applyFont="1" applyFill="1" applyBorder="1" applyAlignment="1">
      <alignment vertical="center" wrapText="1"/>
    </xf>
    <xf numFmtId="0" fontId="6" fillId="34" borderId="187" xfId="0" applyFont="1" applyFill="1" applyBorder="1" applyAlignment="1">
      <alignment vertical="center" wrapText="1"/>
    </xf>
    <xf numFmtId="0" fontId="6" fillId="34" borderId="204" xfId="0" applyFont="1" applyFill="1" applyBorder="1" applyAlignment="1">
      <alignment vertical="center" wrapText="1"/>
    </xf>
    <xf numFmtId="0" fontId="6" fillId="34" borderId="188" xfId="0" applyFont="1" applyFill="1" applyBorder="1" applyAlignment="1">
      <alignment vertical="center" wrapText="1"/>
    </xf>
    <xf numFmtId="0" fontId="6" fillId="34" borderId="188" xfId="0" applyFont="1" applyFill="1" applyBorder="1" applyAlignment="1">
      <alignment horizontal="center" vertical="center" wrapText="1"/>
    </xf>
    <xf numFmtId="0" fontId="6" fillId="34" borderId="186" xfId="0" applyFont="1" applyFill="1" applyBorder="1" applyAlignment="1">
      <alignment vertical="center" wrapText="1"/>
    </xf>
    <xf numFmtId="0" fontId="6" fillId="34" borderId="189" xfId="0" applyFont="1" applyFill="1" applyBorder="1" applyAlignment="1">
      <alignment vertical="center" wrapText="1"/>
    </xf>
    <xf numFmtId="0" fontId="6" fillId="34" borderId="190" xfId="0" applyFont="1" applyFill="1" applyBorder="1" applyAlignment="1">
      <alignment vertical="center" wrapText="1"/>
    </xf>
    <xf numFmtId="0" fontId="6" fillId="34" borderId="191" xfId="0" applyFont="1" applyFill="1" applyBorder="1" applyAlignment="1">
      <alignment vertical="center" wrapText="1"/>
    </xf>
    <xf numFmtId="0" fontId="9" fillId="0" borderId="179" xfId="0" applyFont="1" applyBorder="1" applyAlignment="1">
      <alignment vertical="center" wrapText="1"/>
    </xf>
    <xf numFmtId="0" fontId="9" fillId="0" borderId="139" xfId="0" applyFont="1" applyBorder="1" applyAlignment="1">
      <alignment vertical="center" wrapText="1"/>
    </xf>
    <xf numFmtId="0" fontId="9" fillId="0" borderId="139" xfId="0" applyFont="1" applyBorder="1" applyAlignment="1">
      <alignment horizontal="center" vertical="center" wrapText="1"/>
    </xf>
    <xf numFmtId="0" fontId="9" fillId="34" borderId="140" xfId="0" applyFont="1" applyFill="1" applyBorder="1" applyAlignment="1">
      <alignment vertical="center" wrapText="1"/>
    </xf>
    <xf numFmtId="0" fontId="9" fillId="34" borderId="202" xfId="0" applyFont="1" applyFill="1" applyBorder="1" applyAlignment="1">
      <alignment vertical="center"/>
    </xf>
    <xf numFmtId="0" fontId="9" fillId="34" borderId="188" xfId="0" applyFont="1" applyFill="1" applyBorder="1" applyAlignment="1">
      <alignment vertical="center" wrapText="1"/>
    </xf>
    <xf numFmtId="0" fontId="9" fillId="34" borderId="188" xfId="0" applyFont="1" applyFill="1" applyBorder="1" applyAlignment="1">
      <alignment horizontal="center" vertical="center" wrapText="1"/>
    </xf>
    <xf numFmtId="0" fontId="9" fillId="34" borderId="143" xfId="0" applyFont="1" applyFill="1" applyBorder="1" applyAlignment="1">
      <alignment horizontal="center" vertical="center"/>
    </xf>
    <xf numFmtId="0" fontId="9" fillId="34" borderId="186" xfId="0" applyFont="1" applyFill="1" applyBorder="1" applyAlignment="1">
      <alignment vertical="center" wrapText="1"/>
    </xf>
    <xf numFmtId="0" fontId="9" fillId="34" borderId="189" xfId="0" applyFont="1" applyFill="1" applyBorder="1" applyAlignment="1">
      <alignment vertical="center" wrapText="1"/>
    </xf>
    <xf numFmtId="0" fontId="9" fillId="34" borderId="187" xfId="0" applyFont="1" applyFill="1" applyBorder="1" applyAlignment="1">
      <alignment vertical="center" wrapText="1"/>
    </xf>
    <xf numFmtId="0" fontId="9" fillId="34" borderId="190" xfId="0" applyFont="1" applyFill="1" applyBorder="1" applyAlignment="1">
      <alignment vertical="center" wrapText="1"/>
    </xf>
    <xf numFmtId="0" fontId="9" fillId="34" borderId="191" xfId="0" applyFont="1" applyFill="1" applyBorder="1" applyAlignment="1">
      <alignment vertical="center" wrapText="1"/>
    </xf>
    <xf numFmtId="0" fontId="9" fillId="34" borderId="196" xfId="0" applyFont="1" applyFill="1" applyBorder="1" applyAlignment="1">
      <alignment vertical="center"/>
    </xf>
    <xf numFmtId="0" fontId="9" fillId="34" borderId="196" xfId="0" applyFont="1" applyFill="1" applyBorder="1" applyAlignment="1">
      <alignment horizontal="center" vertical="center"/>
    </xf>
    <xf numFmtId="0" fontId="33" fillId="34" borderId="94" xfId="0" applyFont="1" applyFill="1" applyBorder="1" applyAlignment="1">
      <alignment horizontal="left" vertical="center"/>
    </xf>
    <xf numFmtId="0" fontId="31" fillId="34" borderId="131" xfId="0" applyFont="1" applyFill="1" applyBorder="1" applyAlignment="1">
      <alignment vertical="center"/>
    </xf>
    <xf numFmtId="0" fontId="31" fillId="34" borderId="81" xfId="0" applyFont="1" applyFill="1" applyBorder="1" applyAlignment="1">
      <alignment vertical="center"/>
    </xf>
    <xf numFmtId="0" fontId="31" fillId="34" borderId="81" xfId="0" applyFont="1" applyFill="1" applyBorder="1" applyAlignment="1">
      <alignment horizontal="center" vertical="center" wrapText="1"/>
    </xf>
    <xf numFmtId="0" fontId="31" fillId="34" borderId="171" xfId="0" applyFont="1" applyFill="1" applyBorder="1" applyAlignment="1">
      <alignment horizontal="center" vertical="center" wrapText="1"/>
    </xf>
    <xf numFmtId="0" fontId="9" fillId="34" borderId="124" xfId="0" applyFont="1" applyFill="1" applyBorder="1" applyAlignment="1">
      <alignment vertical="center"/>
    </xf>
    <xf numFmtId="0" fontId="9" fillId="34" borderId="123" xfId="0" applyFont="1" applyFill="1" applyBorder="1" applyAlignment="1">
      <alignment vertical="center"/>
    </xf>
    <xf numFmtId="0" fontId="9" fillId="34" borderId="80" xfId="0" applyFont="1" applyFill="1" applyBorder="1" applyAlignment="1">
      <alignment vertical="center"/>
    </xf>
    <xf numFmtId="0" fontId="9" fillId="34" borderId="81" xfId="0" applyFont="1" applyFill="1" applyBorder="1" applyAlignment="1">
      <alignment vertical="center"/>
    </xf>
    <xf numFmtId="0" fontId="9" fillId="34" borderId="82" xfId="0" applyFont="1" applyFill="1" applyBorder="1" applyAlignment="1">
      <alignment vertical="center"/>
    </xf>
    <xf numFmtId="0" fontId="34" fillId="34" borderId="94" xfId="0" applyFont="1" applyFill="1" applyBorder="1" applyAlignment="1">
      <alignment horizontal="left" vertical="center"/>
    </xf>
    <xf numFmtId="0" fontId="9" fillId="34" borderId="94" xfId="0" applyFont="1" applyFill="1" applyBorder="1" applyAlignment="1">
      <alignment vertical="center" wrapText="1"/>
    </xf>
    <xf numFmtId="0" fontId="9" fillId="34" borderId="131" xfId="0" applyFont="1" applyFill="1" applyBorder="1" applyAlignment="1">
      <alignment vertical="center" wrapText="1"/>
    </xf>
    <xf numFmtId="0" fontId="9" fillId="34" borderId="81" xfId="0" applyFont="1" applyFill="1" applyBorder="1" applyAlignment="1">
      <alignment vertical="center" wrapText="1"/>
    </xf>
    <xf numFmtId="0" fontId="9" fillId="34" borderId="81" xfId="0" applyFont="1" applyFill="1" applyBorder="1" applyAlignment="1">
      <alignment horizontal="center" vertical="center" wrapText="1"/>
    </xf>
    <xf numFmtId="0" fontId="9" fillId="34" borderId="171" xfId="0" applyFont="1" applyFill="1" applyBorder="1" applyAlignment="1">
      <alignment horizontal="center" vertical="center" wrapText="1"/>
    </xf>
    <xf numFmtId="0" fontId="9" fillId="34" borderId="187" xfId="0" applyFont="1" applyFill="1" applyBorder="1" applyAlignment="1">
      <alignment horizontal="center" vertical="center" wrapText="1"/>
    </xf>
    <xf numFmtId="0" fontId="9" fillId="34" borderId="205" xfId="0" applyFont="1" applyFill="1" applyBorder="1" applyAlignment="1">
      <alignment horizontal="center" vertical="center" wrapText="1"/>
    </xf>
    <xf numFmtId="0" fontId="9" fillId="34" borderId="206" xfId="0" applyFont="1" applyFill="1" applyBorder="1" applyAlignment="1">
      <alignment vertical="center" wrapText="1"/>
    </xf>
    <xf numFmtId="0" fontId="9" fillId="34" borderId="82" xfId="0" applyFont="1" applyFill="1" applyBorder="1" applyAlignment="1">
      <alignment vertical="center" wrapText="1"/>
    </xf>
    <xf numFmtId="0" fontId="9" fillId="0" borderId="182" xfId="0" applyFont="1" applyBorder="1" applyAlignment="1">
      <alignment vertical="center" wrapText="1"/>
    </xf>
    <xf numFmtId="0" fontId="34" fillId="34" borderId="128" xfId="0" applyFont="1" applyFill="1" applyBorder="1" applyAlignment="1">
      <alignment horizontal="left" vertical="center"/>
    </xf>
    <xf numFmtId="0" fontId="9" fillId="34" borderId="80" xfId="0" applyFont="1" applyFill="1" applyBorder="1" applyAlignment="1">
      <alignment vertical="center" wrapText="1"/>
    </xf>
    <xf numFmtId="0" fontId="9" fillId="34" borderId="171" xfId="0" applyFont="1" applyFill="1" applyBorder="1" applyAlignment="1">
      <alignment vertical="center" wrapText="1"/>
    </xf>
    <xf numFmtId="0" fontId="34" fillId="0" borderId="126" xfId="0" applyFont="1" applyBorder="1" applyAlignment="1">
      <alignment horizontal="left" vertical="center"/>
    </xf>
    <xf numFmtId="0" fontId="9" fillId="0" borderId="173" xfId="0" applyFont="1" applyBorder="1" applyAlignment="1">
      <alignment vertical="center" wrapText="1"/>
    </xf>
    <xf numFmtId="0" fontId="9" fillId="0" borderId="174" xfId="0" applyFont="1" applyBorder="1" applyAlignment="1">
      <alignment vertical="center" wrapText="1"/>
    </xf>
    <xf numFmtId="0" fontId="9" fillId="34" borderId="171" xfId="0" applyFont="1" applyFill="1" applyBorder="1" applyAlignment="1">
      <alignment vertical="center"/>
    </xf>
    <xf numFmtId="0" fontId="0" fillId="0" borderId="124" xfId="0" applyBorder="1" applyAlignment="1">
      <alignment/>
    </xf>
    <xf numFmtId="0" fontId="0" fillId="0" borderId="39" xfId="0" applyBorder="1" applyAlignment="1">
      <alignment/>
    </xf>
    <xf numFmtId="0" fontId="0" fillId="0" borderId="113" xfId="0" applyBorder="1" applyAlignment="1">
      <alignment/>
    </xf>
    <xf numFmtId="0" fontId="9" fillId="0" borderId="129" xfId="0" applyFont="1" applyBorder="1" applyAlignment="1">
      <alignment vertical="center" wrapText="1"/>
    </xf>
    <xf numFmtId="0" fontId="6" fillId="34" borderId="207" xfId="0" applyFont="1" applyFill="1" applyBorder="1" applyAlignment="1">
      <alignment vertical="center" wrapText="1"/>
    </xf>
    <xf numFmtId="0" fontId="9" fillId="0" borderId="198" xfId="0" applyFont="1" applyBorder="1" applyAlignment="1">
      <alignment vertical="center"/>
    </xf>
    <xf numFmtId="0" fontId="9" fillId="0" borderId="195" xfId="0" applyFont="1" applyBorder="1" applyAlignment="1">
      <alignment vertical="center"/>
    </xf>
    <xf numFmtId="0" fontId="9" fillId="0" borderId="124" xfId="0" applyFont="1" applyBorder="1" applyAlignment="1">
      <alignment vertical="center"/>
    </xf>
    <xf numFmtId="0" fontId="9" fillId="0" borderId="87" xfId="0" applyFont="1" applyBorder="1" applyAlignment="1">
      <alignment horizontal="center" vertical="center" wrapText="1"/>
    </xf>
    <xf numFmtId="0" fontId="34" fillId="34" borderId="64" xfId="0" applyFont="1" applyFill="1" applyBorder="1" applyAlignment="1">
      <alignment horizontal="center" vertical="center" wrapText="1"/>
    </xf>
    <xf numFmtId="0" fontId="34" fillId="34" borderId="143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vertical="center"/>
    </xf>
    <xf numFmtId="0" fontId="35" fillId="0" borderId="0" xfId="56">
      <alignment/>
      <protection/>
    </xf>
    <xf numFmtId="0" fontId="41" fillId="0" borderId="0" xfId="0" applyFont="1" applyAlignment="1">
      <alignment/>
    </xf>
    <xf numFmtId="0" fontId="35" fillId="0" borderId="0" xfId="56" applyFont="1">
      <alignment/>
      <protection/>
    </xf>
    <xf numFmtId="0" fontId="43" fillId="0" borderId="0" xfId="59" applyFont="1" applyAlignment="1">
      <alignment horizontal="left"/>
      <protection/>
    </xf>
    <xf numFmtId="0" fontId="44" fillId="0" borderId="0" xfId="59" applyFont="1" applyAlignment="1">
      <alignment horizontal="center"/>
      <protection/>
    </xf>
    <xf numFmtId="0" fontId="45" fillId="0" borderId="0" xfId="59" applyFont="1" applyAlignment="1">
      <alignment horizontal="right" vertical="center"/>
      <protection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31" fillId="0" borderId="178" xfId="0" applyFont="1" applyFill="1" applyBorder="1" applyAlignment="1">
      <alignment/>
    </xf>
    <xf numFmtId="0" fontId="31" fillId="0" borderId="48" xfId="0" applyFont="1" applyFill="1" applyBorder="1" applyAlignment="1">
      <alignment wrapText="1"/>
    </xf>
    <xf numFmtId="0" fontId="31" fillId="0" borderId="36" xfId="0" applyFont="1" applyFill="1" applyBorder="1" applyAlignment="1">
      <alignment wrapText="1"/>
    </xf>
    <xf numFmtId="0" fontId="31" fillId="0" borderId="34" xfId="0" applyFont="1" applyFill="1" applyBorder="1" applyAlignment="1">
      <alignment vertical="center"/>
    </xf>
    <xf numFmtId="0" fontId="31" fillId="0" borderId="36" xfId="0" applyFont="1" applyFill="1" applyBorder="1" applyAlignment="1">
      <alignment vertical="center"/>
    </xf>
    <xf numFmtId="0" fontId="31" fillId="0" borderId="37" xfId="0" applyFont="1" applyFill="1" applyBorder="1" applyAlignment="1">
      <alignment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172" xfId="0" applyFont="1" applyFill="1" applyBorder="1" applyAlignment="1">
      <alignment horizontal="center" vertical="center"/>
    </xf>
    <xf numFmtId="0" fontId="12" fillId="0" borderId="100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172" xfId="0" applyFont="1" applyBorder="1" applyAlignment="1">
      <alignment horizontal="center" vertical="center" wrapText="1"/>
    </xf>
    <xf numFmtId="0" fontId="31" fillId="0" borderId="50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31" fillId="0" borderId="49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11" fillId="38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208" xfId="0" applyFont="1" applyFill="1" applyBorder="1" applyAlignment="1">
      <alignment/>
    </xf>
    <xf numFmtId="0" fontId="31" fillId="0" borderId="48" xfId="0" applyFont="1" applyFill="1" applyBorder="1" applyAlignment="1">
      <alignment vertical="center"/>
    </xf>
    <xf numFmtId="0" fontId="6" fillId="35" borderId="202" xfId="0" applyFont="1" applyFill="1" applyBorder="1" applyAlignment="1">
      <alignment vertical="center" wrapText="1"/>
    </xf>
    <xf numFmtId="0" fontId="7" fillId="34" borderId="132" xfId="0" applyFont="1" applyFill="1" applyBorder="1" applyAlignment="1">
      <alignment vertical="center" wrapText="1"/>
    </xf>
    <xf numFmtId="0" fontId="7" fillId="34" borderId="67" xfId="0" applyFont="1" applyFill="1" applyBorder="1" applyAlignment="1">
      <alignment vertical="center" wrapText="1"/>
    </xf>
    <xf numFmtId="0" fontId="7" fillId="34" borderId="182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 wrapText="1"/>
    </xf>
    <xf numFmtId="0" fontId="9" fillId="38" borderId="20" xfId="0" applyFont="1" applyFill="1" applyBorder="1" applyAlignment="1">
      <alignment vertical="center" wrapText="1"/>
    </xf>
    <xf numFmtId="0" fontId="9" fillId="33" borderId="83" xfId="0" applyFont="1" applyFill="1" applyBorder="1" applyAlignment="1">
      <alignment vertical="center"/>
    </xf>
    <xf numFmtId="0" fontId="9" fillId="33" borderId="84" xfId="0" applyFont="1" applyFill="1" applyBorder="1" applyAlignment="1">
      <alignment vertical="center"/>
    </xf>
    <xf numFmtId="0" fontId="9" fillId="33" borderId="84" xfId="0" applyFont="1" applyFill="1" applyBorder="1" applyAlignment="1">
      <alignment vertical="center" wrapText="1"/>
    </xf>
    <xf numFmtId="0" fontId="9" fillId="38" borderId="84" xfId="0" applyFont="1" applyFill="1" applyBorder="1" applyAlignment="1">
      <alignment vertical="center" wrapText="1"/>
    </xf>
    <xf numFmtId="0" fontId="31" fillId="0" borderId="85" xfId="0" applyFont="1" applyFill="1" applyBorder="1" applyAlignment="1">
      <alignment wrapText="1"/>
    </xf>
    <xf numFmtId="0" fontId="31" fillId="0" borderId="86" xfId="0" applyFont="1" applyFill="1" applyBorder="1" applyAlignment="1">
      <alignment wrapText="1"/>
    </xf>
    <xf numFmtId="0" fontId="31" fillId="0" borderId="87" xfId="0" applyFont="1" applyFill="1" applyBorder="1" applyAlignment="1">
      <alignment vertical="center"/>
    </xf>
    <xf numFmtId="0" fontId="8" fillId="35" borderId="92" xfId="0" applyFont="1" applyFill="1" applyBorder="1" applyAlignment="1">
      <alignment horizontal="left" vertical="center" wrapText="1"/>
    </xf>
    <xf numFmtId="0" fontId="8" fillId="35" borderId="69" xfId="0" applyFont="1" applyFill="1" applyBorder="1" applyAlignment="1">
      <alignment horizontal="left" vertical="center" wrapText="1"/>
    </xf>
    <xf numFmtId="0" fontId="8" fillId="35" borderId="70" xfId="0" applyFont="1" applyFill="1" applyBorder="1" applyAlignment="1">
      <alignment horizontal="left" vertical="center" wrapText="1"/>
    </xf>
    <xf numFmtId="0" fontId="3" fillId="38" borderId="29" xfId="0" applyFont="1" applyFill="1" applyBorder="1" applyAlignment="1">
      <alignment horizontal="left" vertical="center"/>
    </xf>
    <xf numFmtId="0" fontId="3" fillId="38" borderId="25" xfId="0" applyFont="1" applyFill="1" applyBorder="1" applyAlignment="1">
      <alignment horizontal="left" vertical="center"/>
    </xf>
    <xf numFmtId="0" fontId="3" fillId="38" borderId="30" xfId="0" applyFont="1" applyFill="1" applyBorder="1" applyAlignment="1">
      <alignment horizontal="left" vertical="center"/>
    </xf>
    <xf numFmtId="0" fontId="3" fillId="38" borderId="26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 horizontal="left" vertical="center"/>
    </xf>
    <xf numFmtId="0" fontId="3" fillId="38" borderId="27" xfId="0" applyFont="1" applyFill="1" applyBorder="1" applyAlignment="1">
      <alignment horizontal="left" vertical="center"/>
    </xf>
    <xf numFmtId="0" fontId="3" fillId="38" borderId="63" xfId="0" applyFont="1" applyFill="1" applyBorder="1" applyAlignment="1">
      <alignment horizontal="left" vertical="center"/>
    </xf>
    <xf numFmtId="0" fontId="3" fillId="38" borderId="24" xfId="0" applyFont="1" applyFill="1" applyBorder="1" applyAlignment="1">
      <alignment horizontal="left" vertical="center"/>
    </xf>
    <xf numFmtId="0" fontId="3" fillId="38" borderId="28" xfId="0" applyFont="1" applyFill="1" applyBorder="1" applyAlignment="1">
      <alignment horizontal="left" vertical="center"/>
    </xf>
    <xf numFmtId="0" fontId="9" fillId="38" borderId="209" xfId="0" applyFont="1" applyFill="1" applyBorder="1" applyAlignment="1">
      <alignment horizontal="center" vertical="center" textRotation="90" wrapText="1"/>
    </xf>
    <xf numFmtId="0" fontId="9" fillId="38" borderId="210" xfId="0" applyFont="1" applyFill="1" applyBorder="1" applyAlignment="1">
      <alignment horizontal="center" vertical="center" textRotation="90" wrapText="1"/>
    </xf>
    <xf numFmtId="0" fontId="9" fillId="38" borderId="211" xfId="0" applyFont="1" applyFill="1" applyBorder="1" applyAlignment="1">
      <alignment horizontal="center" vertical="center" textRotation="90" wrapText="1"/>
    </xf>
    <xf numFmtId="0" fontId="3" fillId="38" borderId="6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0" fontId="3" fillId="38" borderId="28" xfId="0" applyFont="1" applyFill="1" applyBorder="1" applyAlignment="1">
      <alignment vertical="center"/>
    </xf>
    <xf numFmtId="0" fontId="9" fillId="38" borderId="212" xfId="0" applyFont="1" applyFill="1" applyBorder="1" applyAlignment="1">
      <alignment horizontal="center" vertical="center" textRotation="90"/>
    </xf>
    <xf numFmtId="0" fontId="9" fillId="38" borderId="213" xfId="0" applyFont="1" applyFill="1" applyBorder="1" applyAlignment="1">
      <alignment horizontal="center" vertical="center" textRotation="90"/>
    </xf>
    <xf numFmtId="0" fontId="9" fillId="38" borderId="214" xfId="0" applyFont="1" applyFill="1" applyBorder="1" applyAlignment="1">
      <alignment horizontal="center" vertical="center" textRotation="90"/>
    </xf>
    <xf numFmtId="0" fontId="9" fillId="38" borderId="215" xfId="0" applyFont="1" applyFill="1" applyBorder="1" applyAlignment="1">
      <alignment horizontal="center" vertical="center" wrapText="1"/>
    </xf>
    <xf numFmtId="0" fontId="9" fillId="38" borderId="216" xfId="0" applyFont="1" applyFill="1" applyBorder="1" applyAlignment="1">
      <alignment horizontal="center" vertical="center" wrapText="1"/>
    </xf>
    <xf numFmtId="0" fontId="9" fillId="38" borderId="217" xfId="0" applyFont="1" applyFill="1" applyBorder="1" applyAlignment="1">
      <alignment horizontal="center" vertical="center" wrapText="1"/>
    </xf>
    <xf numFmtId="0" fontId="9" fillId="38" borderId="218" xfId="0" applyFont="1" applyFill="1" applyBorder="1" applyAlignment="1">
      <alignment horizontal="center" vertical="center" wrapText="1"/>
    </xf>
    <xf numFmtId="0" fontId="9" fillId="38" borderId="61" xfId="0" applyFont="1" applyFill="1" applyBorder="1" applyAlignment="1">
      <alignment horizontal="center" vertical="center" wrapText="1"/>
    </xf>
    <xf numFmtId="0" fontId="9" fillId="38" borderId="219" xfId="0" applyFont="1" applyFill="1" applyBorder="1" applyAlignment="1">
      <alignment horizontal="center" vertical="center" wrapText="1"/>
    </xf>
    <xf numFmtId="0" fontId="9" fillId="38" borderId="220" xfId="0" applyFont="1" applyFill="1" applyBorder="1" applyAlignment="1">
      <alignment horizontal="center" vertical="center" wrapText="1"/>
    </xf>
    <xf numFmtId="0" fontId="9" fillId="38" borderId="221" xfId="0" applyFont="1" applyFill="1" applyBorder="1" applyAlignment="1">
      <alignment horizontal="center" vertical="center" wrapText="1"/>
    </xf>
    <xf numFmtId="0" fontId="9" fillId="38" borderId="108" xfId="0" applyFont="1" applyFill="1" applyBorder="1" applyAlignment="1">
      <alignment horizontal="center" vertical="center" wrapText="1"/>
    </xf>
    <xf numFmtId="0" fontId="9" fillId="38" borderId="222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left" vertical="center" wrapText="1"/>
    </xf>
    <xf numFmtId="0" fontId="6" fillId="37" borderId="37" xfId="0" applyFont="1" applyFill="1" applyBorder="1" applyAlignment="1">
      <alignment horizontal="left" vertical="center" wrapText="1"/>
    </xf>
    <xf numFmtId="0" fontId="9" fillId="38" borderId="117" xfId="0" applyFont="1" applyFill="1" applyBorder="1" applyAlignment="1">
      <alignment horizontal="center" vertical="center" textRotation="90"/>
    </xf>
    <xf numFmtId="0" fontId="9" fillId="38" borderId="138" xfId="0" applyFont="1" applyFill="1" applyBorder="1" applyAlignment="1">
      <alignment horizontal="center" vertical="center" textRotation="90"/>
    </xf>
    <xf numFmtId="0" fontId="9" fillId="38" borderId="27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223" xfId="0" applyFont="1" applyFill="1" applyBorder="1" applyAlignment="1">
      <alignment horizontal="left" vertical="center"/>
    </xf>
    <xf numFmtId="0" fontId="9" fillId="38" borderId="125" xfId="0" applyFont="1" applyFill="1" applyBorder="1" applyAlignment="1">
      <alignment horizontal="left" vertical="center"/>
    </xf>
    <xf numFmtId="0" fontId="9" fillId="38" borderId="201" xfId="0" applyFont="1" applyFill="1" applyBorder="1" applyAlignment="1">
      <alignment horizontal="left" vertical="center"/>
    </xf>
    <xf numFmtId="0" fontId="9" fillId="38" borderId="92" xfId="0" applyFont="1" applyFill="1" applyBorder="1" applyAlignment="1">
      <alignment horizontal="center" vertical="center"/>
    </xf>
    <xf numFmtId="0" fontId="9" fillId="38" borderId="74" xfId="0" applyFont="1" applyFill="1" applyBorder="1" applyAlignment="1">
      <alignment horizontal="center" vertical="center"/>
    </xf>
    <xf numFmtId="0" fontId="9" fillId="38" borderId="224" xfId="0" applyFont="1" applyFill="1" applyBorder="1" applyAlignment="1">
      <alignment horizontal="center" vertical="center" textRotation="90" wrapText="1"/>
    </xf>
    <xf numFmtId="0" fontId="9" fillId="38" borderId="45" xfId="0" applyFont="1" applyFill="1" applyBorder="1" applyAlignment="1">
      <alignment horizontal="center" vertical="center" textRotation="90" wrapText="1"/>
    </xf>
    <xf numFmtId="0" fontId="9" fillId="38" borderId="133" xfId="0" applyFont="1" applyFill="1" applyBorder="1" applyAlignment="1">
      <alignment horizontal="center" vertical="center" textRotation="90" wrapText="1"/>
    </xf>
    <xf numFmtId="0" fontId="48" fillId="35" borderId="92" xfId="0" applyFont="1" applyFill="1" applyBorder="1" applyAlignment="1">
      <alignment horizontal="left" vertical="center" wrapText="1"/>
    </xf>
    <xf numFmtId="0" fontId="48" fillId="35" borderId="69" xfId="0" applyFont="1" applyFill="1" applyBorder="1" applyAlignment="1">
      <alignment horizontal="left" vertical="center" wrapText="1"/>
    </xf>
    <xf numFmtId="0" fontId="48" fillId="35" borderId="70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8" borderId="173" xfId="0" applyFont="1" applyFill="1" applyBorder="1" applyAlignment="1">
      <alignment horizontal="left" vertical="center" wrapText="1"/>
    </xf>
    <xf numFmtId="0" fontId="3" fillId="38" borderId="167" xfId="0" applyFont="1" applyFill="1" applyBorder="1" applyAlignment="1">
      <alignment horizontal="left" vertical="center" wrapText="1"/>
    </xf>
    <xf numFmtId="0" fontId="3" fillId="38" borderId="104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vertical="center" wrapText="1" shrinkToFit="1"/>
    </xf>
    <xf numFmtId="0" fontId="3" fillId="33" borderId="24" xfId="0" applyFont="1" applyFill="1" applyBorder="1" applyAlignment="1">
      <alignment vertical="center" wrapText="1" shrinkToFit="1"/>
    </xf>
    <xf numFmtId="0" fontId="3" fillId="33" borderId="28" xfId="0" applyFont="1" applyFill="1" applyBorder="1" applyAlignment="1">
      <alignment vertical="center" wrapText="1" shrinkToFit="1"/>
    </xf>
    <xf numFmtId="0" fontId="9" fillId="38" borderId="225" xfId="0" applyFont="1" applyFill="1" applyBorder="1" applyAlignment="1">
      <alignment horizontal="center" vertical="center" wrapText="1"/>
    </xf>
    <xf numFmtId="0" fontId="9" fillId="38" borderId="72" xfId="0" applyFont="1" applyFill="1" applyBorder="1" applyAlignment="1">
      <alignment horizontal="center" vertical="center"/>
    </xf>
    <xf numFmtId="0" fontId="9" fillId="38" borderId="75" xfId="0" applyFont="1" applyFill="1" applyBorder="1" applyAlignment="1">
      <alignment horizontal="center" vertical="center"/>
    </xf>
    <xf numFmtId="0" fontId="9" fillId="38" borderId="143" xfId="0" applyFont="1" applyFill="1" applyBorder="1" applyAlignment="1">
      <alignment horizontal="center" vertical="center" wrapText="1"/>
    </xf>
    <xf numFmtId="0" fontId="9" fillId="38" borderId="188" xfId="0" applyFont="1" applyFill="1" applyBorder="1" applyAlignment="1">
      <alignment horizontal="center" vertical="center" wrapText="1"/>
    </xf>
    <xf numFmtId="0" fontId="9" fillId="38" borderId="204" xfId="0" applyFont="1" applyFill="1" applyBorder="1" applyAlignment="1">
      <alignment horizontal="center" vertical="center" wrapText="1"/>
    </xf>
    <xf numFmtId="0" fontId="9" fillId="38" borderId="226" xfId="0" applyFont="1" applyFill="1" applyBorder="1" applyAlignment="1">
      <alignment horizontal="center" vertical="center" wrapText="1"/>
    </xf>
    <xf numFmtId="0" fontId="9" fillId="38" borderId="227" xfId="0" applyFont="1" applyFill="1" applyBorder="1" applyAlignment="1">
      <alignment horizontal="center" vertical="center" wrapText="1"/>
    </xf>
    <xf numFmtId="0" fontId="9" fillId="38" borderId="228" xfId="0" applyFont="1" applyFill="1" applyBorder="1" applyAlignment="1">
      <alignment horizontal="center" vertical="center" wrapText="1"/>
    </xf>
    <xf numFmtId="0" fontId="9" fillId="38" borderId="229" xfId="0" applyFont="1" applyFill="1" applyBorder="1" applyAlignment="1">
      <alignment horizontal="center" vertical="center"/>
    </xf>
    <xf numFmtId="0" fontId="9" fillId="38" borderId="23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89" xfId="0" applyFont="1" applyBorder="1" applyAlignment="1">
      <alignment horizontal="left" vertical="top" wrapText="1"/>
    </xf>
    <xf numFmtId="0" fontId="4" fillId="0" borderId="93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202" xfId="0" applyFont="1" applyBorder="1" applyAlignment="1">
      <alignment horizontal="left" vertical="center"/>
    </xf>
    <xf numFmtId="0" fontId="4" fillId="0" borderId="195" xfId="0" applyFont="1" applyBorder="1" applyAlignment="1">
      <alignment horizontal="left" vertical="center"/>
    </xf>
    <xf numFmtId="0" fontId="4" fillId="0" borderId="196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3" fillId="0" borderId="63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left" vertical="center" wrapText="1" shrinkToFi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27" xfId="0" applyFont="1" applyFill="1" applyBorder="1" applyAlignment="1">
      <alignment horizontal="left" vertical="top" wrapText="1"/>
    </xf>
    <xf numFmtId="0" fontId="33" fillId="0" borderId="213" xfId="0" applyFont="1" applyFill="1" applyBorder="1" applyAlignment="1">
      <alignment horizontal="left" vertical="center" wrapText="1"/>
    </xf>
    <xf numFmtId="0" fontId="33" fillId="0" borderId="210" xfId="0" applyFont="1" applyFill="1" applyBorder="1" applyAlignment="1">
      <alignment horizontal="left" vertical="center" wrapText="1"/>
    </xf>
    <xf numFmtId="0" fontId="33" fillId="0" borderId="231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9" fillId="0" borderId="128" xfId="0" applyFont="1" applyBorder="1" applyAlignment="1">
      <alignment horizontal="left" vertical="center" wrapText="1"/>
    </xf>
    <xf numFmtId="0" fontId="9" fillId="0" borderId="136" xfId="0" applyFont="1" applyBorder="1" applyAlignment="1">
      <alignment horizontal="left" vertical="center" wrapText="1"/>
    </xf>
    <xf numFmtId="0" fontId="9" fillId="0" borderId="232" xfId="0" applyFont="1" applyBorder="1" applyAlignment="1">
      <alignment horizontal="left" vertical="center" wrapText="1"/>
    </xf>
    <xf numFmtId="0" fontId="9" fillId="0" borderId="129" xfId="0" applyFont="1" applyBorder="1" applyAlignment="1">
      <alignment vertical="center" wrapText="1"/>
    </xf>
    <xf numFmtId="0" fontId="9" fillId="0" borderId="137" xfId="0" applyFont="1" applyBorder="1" applyAlignment="1">
      <alignment vertical="center" wrapText="1"/>
    </xf>
    <xf numFmtId="0" fontId="9" fillId="0" borderId="233" xfId="0" applyFont="1" applyBorder="1" applyAlignment="1">
      <alignment vertical="center" wrapText="1"/>
    </xf>
    <xf numFmtId="0" fontId="3" fillId="33" borderId="63" xfId="0" applyFont="1" applyFill="1" applyBorder="1" applyAlignment="1">
      <alignment horizontal="left" vertical="top" wrapText="1"/>
    </xf>
    <xf numFmtId="0" fontId="47" fillId="33" borderId="24" xfId="0" applyFont="1" applyFill="1" applyBorder="1" applyAlignment="1">
      <alignment horizontal="left" vertical="top" wrapText="1"/>
    </xf>
    <xf numFmtId="0" fontId="47" fillId="33" borderId="28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36" borderId="92" xfId="0" applyFont="1" applyFill="1" applyBorder="1" applyAlignment="1">
      <alignment horizontal="left" vertical="center"/>
    </xf>
    <xf numFmtId="0" fontId="4" fillId="36" borderId="69" xfId="0" applyFont="1" applyFill="1" applyBorder="1" applyAlignment="1">
      <alignment horizontal="left" vertical="center"/>
    </xf>
    <xf numFmtId="0" fontId="4" fillId="36" borderId="70" xfId="0" applyFont="1" applyFill="1" applyBorder="1" applyAlignment="1">
      <alignment horizontal="left" vertical="center"/>
    </xf>
    <xf numFmtId="0" fontId="9" fillId="0" borderId="127" xfId="0" applyFont="1" applyBorder="1" applyAlignment="1">
      <alignment horizontal="left" vertical="center"/>
    </xf>
    <xf numFmtId="0" fontId="9" fillId="0" borderId="135" xfId="0" applyFont="1" applyBorder="1" applyAlignment="1">
      <alignment horizontal="left" vertical="center"/>
    </xf>
    <xf numFmtId="0" fontId="9" fillId="0" borderId="114" xfId="0" applyFont="1" applyBorder="1" applyAlignment="1">
      <alignment horizontal="left" vertical="center"/>
    </xf>
    <xf numFmtId="0" fontId="4" fillId="36" borderId="89" xfId="0" applyFont="1" applyFill="1" applyBorder="1" applyAlignment="1">
      <alignment horizontal="left" vertical="center" wrapText="1"/>
    </xf>
    <xf numFmtId="0" fontId="4" fillId="36" borderId="93" xfId="0" applyFont="1" applyFill="1" applyBorder="1" applyAlignment="1">
      <alignment horizontal="left" vertical="center" wrapText="1"/>
    </xf>
    <xf numFmtId="0" fontId="4" fillId="36" borderId="75" xfId="0" applyFont="1" applyFill="1" applyBorder="1" applyAlignment="1">
      <alignment horizontal="left" vertical="center" wrapText="1"/>
    </xf>
    <xf numFmtId="0" fontId="42" fillId="0" borderId="0" xfId="59" applyFont="1" applyAlignment="1">
      <alignment horizontal="center"/>
      <protection/>
    </xf>
    <xf numFmtId="0" fontId="42" fillId="0" borderId="0" xfId="59" applyFont="1" applyAlignment="1">
      <alignment horizontal="right"/>
      <protection/>
    </xf>
    <xf numFmtId="0" fontId="24" fillId="0" borderId="0" xfId="0" applyFont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9" fillId="38" borderId="117" xfId="0" applyFont="1" applyFill="1" applyBorder="1" applyAlignment="1">
      <alignment horizontal="center" vertical="center"/>
    </xf>
    <xf numFmtId="0" fontId="9" fillId="38" borderId="138" xfId="0" applyFont="1" applyFill="1" applyBorder="1" applyAlignment="1">
      <alignment horizontal="center" vertical="center"/>
    </xf>
    <xf numFmtId="0" fontId="6" fillId="0" borderId="138" xfId="0" applyFont="1" applyBorder="1" applyAlignment="1">
      <alignment horizontal="left" vertical="center"/>
    </xf>
    <xf numFmtId="0" fontId="6" fillId="0" borderId="133" xfId="0" applyFont="1" applyBorder="1" applyAlignment="1">
      <alignment horizontal="left" vertical="center"/>
    </xf>
    <xf numFmtId="0" fontId="6" fillId="0" borderId="1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38" borderId="63" xfId="0" applyFont="1" applyFill="1" applyBorder="1" applyAlignment="1">
      <alignment horizontal="left" vertical="center" wrapText="1"/>
    </xf>
    <xf numFmtId="0" fontId="9" fillId="38" borderId="24" xfId="0" applyFont="1" applyFill="1" applyBorder="1" applyAlignment="1">
      <alignment horizontal="left" vertical="center" wrapText="1"/>
    </xf>
    <xf numFmtId="0" fontId="9" fillId="38" borderId="26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horizontal="left" vertical="center" wrapText="1"/>
    </xf>
    <xf numFmtId="0" fontId="9" fillId="38" borderId="27" xfId="0" applyFont="1" applyFill="1" applyBorder="1" applyAlignment="1">
      <alignment horizontal="left" vertical="center" wrapText="1"/>
    </xf>
    <xf numFmtId="0" fontId="9" fillId="0" borderId="138" xfId="0" applyFont="1" applyBorder="1" applyAlignment="1">
      <alignment horizontal="left" vertical="center"/>
    </xf>
    <xf numFmtId="0" fontId="9" fillId="0" borderId="133" xfId="0" applyFont="1" applyBorder="1" applyAlignment="1">
      <alignment horizontal="left" vertical="center"/>
    </xf>
    <xf numFmtId="0" fontId="9" fillId="0" borderId="139" xfId="0" applyFont="1" applyBorder="1" applyAlignment="1">
      <alignment horizontal="left" vertical="center"/>
    </xf>
    <xf numFmtId="0" fontId="6" fillId="0" borderId="186" xfId="0" applyFont="1" applyBorder="1" applyAlignment="1">
      <alignment horizontal="left" vertical="center"/>
    </xf>
    <xf numFmtId="0" fontId="6" fillId="0" borderId="187" xfId="0" applyFont="1" applyBorder="1" applyAlignment="1">
      <alignment horizontal="left" vertical="center"/>
    </xf>
    <xf numFmtId="0" fontId="6" fillId="0" borderId="204" xfId="0" applyFont="1" applyBorder="1" applyAlignment="1">
      <alignment horizontal="left" vertical="center"/>
    </xf>
    <xf numFmtId="0" fontId="6" fillId="0" borderId="213" xfId="0" applyFont="1" applyFill="1" applyBorder="1" applyAlignment="1">
      <alignment horizontal="left" vertical="center" wrapText="1"/>
    </xf>
    <xf numFmtId="0" fontId="6" fillId="0" borderId="210" xfId="0" applyFont="1" applyFill="1" applyBorder="1" applyAlignment="1">
      <alignment horizontal="left" vertical="center" wrapText="1"/>
    </xf>
    <xf numFmtId="0" fontId="6" fillId="0" borderId="23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5" fillId="0" borderId="5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textRotation="1"/>
    </xf>
    <xf numFmtId="0" fontId="25" fillId="0" borderId="0" xfId="0" applyFont="1" applyBorder="1" applyAlignment="1">
      <alignment horizontal="left"/>
    </xf>
    <xf numFmtId="0" fontId="25" fillId="0" borderId="234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textRotation="90"/>
    </xf>
    <xf numFmtId="0" fontId="25" fillId="0" borderId="122" xfId="0" applyFont="1" applyBorder="1" applyAlignment="1">
      <alignment horizontal="center" vertical="center"/>
    </xf>
    <xf numFmtId="0" fontId="25" fillId="0" borderId="235" xfId="0" applyFont="1" applyBorder="1" applyAlignment="1">
      <alignment horizontal="center" vertical="center"/>
    </xf>
    <xf numFmtId="0" fontId="25" fillId="0" borderId="236" xfId="0" applyFont="1" applyBorder="1" applyAlignment="1">
      <alignment horizontal="center"/>
    </xf>
    <xf numFmtId="0" fontId="25" fillId="0" borderId="237" xfId="0" applyFont="1" applyBorder="1" applyAlignment="1">
      <alignment horizontal="center"/>
    </xf>
    <xf numFmtId="0" fontId="25" fillId="0" borderId="238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23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1" fillId="38" borderId="240" xfId="0" applyFont="1" applyFill="1" applyBorder="1" applyAlignment="1">
      <alignment horizontal="center" vertical="center" wrapText="1"/>
    </xf>
    <xf numFmtId="0" fontId="31" fillId="38" borderId="183" xfId="0" applyFont="1" applyFill="1" applyBorder="1" applyAlignment="1">
      <alignment horizontal="center" vertical="center"/>
    </xf>
    <xf numFmtId="0" fontId="31" fillId="38" borderId="241" xfId="0" applyFont="1" applyFill="1" applyBorder="1" applyAlignment="1">
      <alignment horizontal="center" vertical="center"/>
    </xf>
    <xf numFmtId="0" fontId="31" fillId="38" borderId="234" xfId="0" applyFont="1" applyFill="1" applyBorder="1" applyAlignment="1">
      <alignment horizontal="center" vertical="center"/>
    </xf>
    <xf numFmtId="0" fontId="31" fillId="0" borderId="129" xfId="0" applyFont="1" applyBorder="1" applyAlignment="1">
      <alignment horizontal="left" vertical="center"/>
    </xf>
    <xf numFmtId="0" fontId="31" fillId="0" borderId="137" xfId="0" applyFont="1" applyBorder="1" applyAlignment="1">
      <alignment horizontal="left" vertical="center"/>
    </xf>
    <xf numFmtId="0" fontId="31" fillId="0" borderId="233" xfId="0" applyFont="1" applyBorder="1" applyAlignment="1">
      <alignment horizontal="left" vertical="center"/>
    </xf>
    <xf numFmtId="0" fontId="31" fillId="38" borderId="193" xfId="0" applyFont="1" applyFill="1" applyBorder="1" applyAlignment="1">
      <alignment horizontal="center" vertical="center" wrapText="1"/>
    </xf>
    <xf numFmtId="0" fontId="31" fillId="38" borderId="27" xfId="0" applyFont="1" applyFill="1" applyBorder="1" applyAlignment="1">
      <alignment horizontal="center" vertical="center" wrapText="1"/>
    </xf>
    <xf numFmtId="0" fontId="31" fillId="38" borderId="2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1" fillId="38" borderId="242" xfId="0" applyFont="1" applyFill="1" applyBorder="1" applyAlignment="1">
      <alignment horizontal="center" vertical="center" textRotation="90" wrapText="1"/>
    </xf>
    <xf numFmtId="0" fontId="31" fillId="38" borderId="240" xfId="0" applyFont="1" applyFill="1" applyBorder="1" applyAlignment="1">
      <alignment horizontal="center" vertical="center" textRotation="90" wrapText="1"/>
    </xf>
    <xf numFmtId="0" fontId="31" fillId="38" borderId="181" xfId="0" applyFont="1" applyFill="1" applyBorder="1" applyAlignment="1">
      <alignment horizontal="center" vertical="center" textRotation="90"/>
    </xf>
    <xf numFmtId="0" fontId="31" fillId="38" borderId="183" xfId="0" applyFont="1" applyFill="1" applyBorder="1" applyAlignment="1">
      <alignment horizontal="center" vertical="center" textRotation="90"/>
    </xf>
    <xf numFmtId="0" fontId="31" fillId="38" borderId="61" xfId="0" applyFont="1" applyFill="1" applyBorder="1" applyAlignment="1">
      <alignment horizontal="center" vertical="center" wrapText="1"/>
    </xf>
    <xf numFmtId="0" fontId="31" fillId="38" borderId="185" xfId="0" applyFont="1" applyFill="1" applyBorder="1" applyAlignment="1">
      <alignment horizontal="center" vertical="center" wrapText="1"/>
    </xf>
    <xf numFmtId="0" fontId="31" fillId="38" borderId="61" xfId="0" applyFont="1" applyFill="1" applyBorder="1" applyAlignment="1">
      <alignment horizontal="center" vertical="center" textRotation="90" wrapText="1"/>
    </xf>
    <xf numFmtId="0" fontId="31" fillId="38" borderId="185" xfId="0" applyFont="1" applyFill="1" applyBorder="1" applyAlignment="1">
      <alignment horizontal="center" vertical="center" textRotation="90" wrapText="1"/>
    </xf>
    <xf numFmtId="0" fontId="12" fillId="34" borderId="92" xfId="0" applyFont="1" applyFill="1" applyBorder="1" applyAlignment="1">
      <alignment horizontal="left" vertical="center"/>
    </xf>
    <xf numFmtId="0" fontId="12" fillId="34" borderId="69" xfId="0" applyFont="1" applyFill="1" applyBorder="1" applyAlignment="1">
      <alignment horizontal="left" vertical="center"/>
    </xf>
    <xf numFmtId="0" fontId="12" fillId="34" borderId="71" xfId="0" applyFont="1" applyFill="1" applyBorder="1" applyAlignment="1">
      <alignment horizontal="left" vertical="center"/>
    </xf>
    <xf numFmtId="0" fontId="31" fillId="0" borderId="127" xfId="0" applyFont="1" applyBorder="1" applyAlignment="1">
      <alignment horizontal="left" vertical="center"/>
    </xf>
    <xf numFmtId="0" fontId="31" fillId="0" borderId="135" xfId="0" applyFont="1" applyBorder="1" applyAlignment="1">
      <alignment horizontal="left" vertical="center"/>
    </xf>
    <xf numFmtId="0" fontId="31" fillId="0" borderId="114" xfId="0" applyFont="1" applyBorder="1" applyAlignment="1">
      <alignment horizontal="left" vertical="center"/>
    </xf>
    <xf numFmtId="0" fontId="12" fillId="34" borderId="89" xfId="0" applyFont="1" applyFill="1" applyBorder="1" applyAlignment="1">
      <alignment horizontal="left" vertical="center"/>
    </xf>
    <xf numFmtId="0" fontId="31" fillId="34" borderId="93" xfId="0" applyFont="1" applyFill="1" applyBorder="1" applyAlignment="1">
      <alignment horizontal="left" vertical="center"/>
    </xf>
    <xf numFmtId="0" fontId="31" fillId="34" borderId="75" xfId="0" applyFont="1" applyFill="1" applyBorder="1" applyAlignment="1">
      <alignment horizontal="left" vertical="center"/>
    </xf>
    <xf numFmtId="0" fontId="31" fillId="38" borderId="45" xfId="0" applyFont="1" applyFill="1" applyBorder="1" applyAlignment="1">
      <alignment horizontal="center" vertical="center"/>
    </xf>
    <xf numFmtId="0" fontId="31" fillId="38" borderId="36" xfId="0" applyFont="1" applyFill="1" applyBorder="1" applyAlignment="1">
      <alignment horizontal="center" vertical="center"/>
    </xf>
    <xf numFmtId="0" fontId="31" fillId="38" borderId="45" xfId="0" applyFont="1" applyFill="1" applyBorder="1" applyAlignment="1">
      <alignment horizontal="center" vertical="center" textRotation="90" wrapText="1"/>
    </xf>
    <xf numFmtId="0" fontId="31" fillId="38" borderId="36" xfId="0" applyFont="1" applyFill="1" applyBorder="1" applyAlignment="1">
      <alignment horizontal="center" vertical="center" textRotation="90" wrapText="1"/>
    </xf>
    <xf numFmtId="0" fontId="31" fillId="38" borderId="45" xfId="0" applyFont="1" applyFill="1" applyBorder="1" applyAlignment="1">
      <alignment horizontal="center" vertical="center" textRotation="90"/>
    </xf>
    <xf numFmtId="0" fontId="31" fillId="38" borderId="36" xfId="0" applyFont="1" applyFill="1" applyBorder="1" applyAlignment="1">
      <alignment horizontal="center" vertical="center" textRotation="90"/>
    </xf>
    <xf numFmtId="0" fontId="12" fillId="0" borderId="109" xfId="0" applyFont="1" applyBorder="1" applyAlignment="1">
      <alignment horizontal="left" vertical="center"/>
    </xf>
    <xf numFmtId="0" fontId="12" fillId="0" borderId="110" xfId="0" applyFont="1" applyBorder="1" applyAlignment="1">
      <alignment horizontal="left" vertical="center"/>
    </xf>
    <xf numFmtId="0" fontId="12" fillId="0" borderId="105" xfId="0" applyFont="1" applyBorder="1" applyAlignment="1">
      <alignment horizontal="left" vertical="center"/>
    </xf>
    <xf numFmtId="0" fontId="12" fillId="34" borderId="93" xfId="0" applyFont="1" applyFill="1" applyBorder="1" applyAlignment="1">
      <alignment horizontal="left" vertical="center"/>
    </xf>
    <xf numFmtId="0" fontId="12" fillId="34" borderId="75" xfId="0" applyFont="1" applyFill="1" applyBorder="1" applyAlignment="1">
      <alignment horizontal="left" vertical="center"/>
    </xf>
    <xf numFmtId="0" fontId="12" fillId="34" borderId="70" xfId="0" applyFont="1" applyFill="1" applyBorder="1" applyAlignment="1">
      <alignment horizontal="left" vertical="center"/>
    </xf>
    <xf numFmtId="0" fontId="31" fillId="0" borderId="128" xfId="0" applyFont="1" applyBorder="1" applyAlignment="1">
      <alignment horizontal="left" vertical="center"/>
    </xf>
    <xf numFmtId="0" fontId="31" fillId="0" borderId="136" xfId="0" applyFont="1" applyBorder="1" applyAlignment="1">
      <alignment horizontal="left" vertical="center"/>
    </xf>
    <xf numFmtId="0" fontId="31" fillId="0" borderId="232" xfId="0" applyFont="1" applyBorder="1" applyAlignment="1">
      <alignment horizontal="left" vertical="center"/>
    </xf>
    <xf numFmtId="0" fontId="31" fillId="0" borderId="128" xfId="0" applyFont="1" applyBorder="1" applyAlignment="1">
      <alignment horizontal="left" vertical="center" wrapText="1"/>
    </xf>
    <xf numFmtId="0" fontId="31" fillId="0" borderId="136" xfId="0" applyFont="1" applyBorder="1" applyAlignment="1">
      <alignment horizontal="left" vertical="center" wrapText="1"/>
    </xf>
    <xf numFmtId="0" fontId="31" fillId="0" borderId="232" xfId="0" applyFont="1" applyBorder="1" applyAlignment="1">
      <alignment horizontal="left" vertical="center" wrapText="1"/>
    </xf>
    <xf numFmtId="0" fontId="31" fillId="38" borderId="152" xfId="0" applyFont="1" applyFill="1" applyBorder="1" applyAlignment="1">
      <alignment horizontal="left" vertical="center" wrapText="1"/>
    </xf>
    <xf numFmtId="0" fontId="31" fillId="38" borderId="153" xfId="0" applyFont="1" applyFill="1" applyBorder="1" applyAlignment="1">
      <alignment horizontal="left" vertical="center" wrapText="1"/>
    </xf>
    <xf numFmtId="0" fontId="31" fillId="38" borderId="154" xfId="0" applyFont="1" applyFill="1" applyBorder="1" applyAlignment="1">
      <alignment horizontal="left" vertical="center" wrapText="1"/>
    </xf>
    <xf numFmtId="0" fontId="31" fillId="38" borderId="163" xfId="0" applyFont="1" applyFill="1" applyBorder="1" applyAlignment="1">
      <alignment horizontal="left" vertical="center" wrapText="1"/>
    </xf>
    <xf numFmtId="0" fontId="31" fillId="38" borderId="164" xfId="0" applyFont="1" applyFill="1" applyBorder="1" applyAlignment="1">
      <alignment horizontal="left" vertical="center" wrapText="1"/>
    </xf>
    <xf numFmtId="0" fontId="31" fillId="38" borderId="165" xfId="0" applyFont="1" applyFill="1" applyBorder="1" applyAlignment="1">
      <alignment horizontal="left" vertical="center" wrapText="1"/>
    </xf>
    <xf numFmtId="0" fontId="31" fillId="38" borderId="129" xfId="0" applyFont="1" applyFill="1" applyBorder="1" applyAlignment="1">
      <alignment horizontal="left" vertical="center" wrapText="1"/>
    </xf>
    <xf numFmtId="0" fontId="31" fillId="38" borderId="137" xfId="0" applyFont="1" applyFill="1" applyBorder="1" applyAlignment="1">
      <alignment horizontal="left" vertical="center" wrapText="1"/>
    </xf>
    <xf numFmtId="0" fontId="31" fillId="38" borderId="233" xfId="0" applyFont="1" applyFill="1" applyBorder="1" applyAlignment="1">
      <alignment horizontal="left" vertical="center" wrapText="1"/>
    </xf>
    <xf numFmtId="0" fontId="12" fillId="35" borderId="89" xfId="0" applyFont="1" applyFill="1" applyBorder="1" applyAlignment="1">
      <alignment horizontal="left" vertical="center" wrapText="1"/>
    </xf>
    <xf numFmtId="0" fontId="12" fillId="35" borderId="93" xfId="0" applyFont="1" applyFill="1" applyBorder="1" applyAlignment="1">
      <alignment horizontal="left" vertical="center" wrapText="1"/>
    </xf>
    <xf numFmtId="0" fontId="12" fillId="35" borderId="75" xfId="0" applyFont="1" applyFill="1" applyBorder="1" applyAlignment="1">
      <alignment horizontal="left" vertical="center" wrapText="1"/>
    </xf>
    <xf numFmtId="0" fontId="31" fillId="0" borderId="80" xfId="0" applyFont="1" applyBorder="1" applyAlignment="1">
      <alignment horizontal="left" vertical="center"/>
    </xf>
    <xf numFmtId="0" fontId="31" fillId="0" borderId="81" xfId="0" applyFont="1" applyBorder="1" applyAlignment="1">
      <alignment horizontal="left" vertical="center"/>
    </xf>
    <xf numFmtId="0" fontId="31" fillId="0" borderId="82" xfId="0" applyFont="1" applyBorder="1" applyAlignment="1">
      <alignment horizontal="left" vertical="center"/>
    </xf>
    <xf numFmtId="0" fontId="31" fillId="0" borderId="149" xfId="0" applyFont="1" applyBorder="1" applyAlignment="1">
      <alignment horizontal="left" vertical="center"/>
    </xf>
    <xf numFmtId="0" fontId="31" fillId="0" borderId="150" xfId="0" applyFont="1" applyBorder="1" applyAlignment="1">
      <alignment horizontal="left" vertical="center"/>
    </xf>
    <xf numFmtId="0" fontId="31" fillId="0" borderId="151" xfId="0" applyFont="1" applyBorder="1" applyAlignment="1">
      <alignment horizontal="left" vertical="center"/>
    </xf>
    <xf numFmtId="0" fontId="11" fillId="38" borderId="106" xfId="0" applyFont="1" applyFill="1" applyBorder="1" applyAlignment="1">
      <alignment horizontal="left" vertical="center" wrapText="1"/>
    </xf>
    <xf numFmtId="0" fontId="11" fillId="38" borderId="148" xfId="0" applyFont="1" applyFill="1" applyBorder="1" applyAlignment="1">
      <alignment horizontal="left" vertical="center" wrapText="1"/>
    </xf>
    <xf numFmtId="0" fontId="11" fillId="38" borderId="147" xfId="0" applyFont="1" applyFill="1" applyBorder="1" applyAlignment="1">
      <alignment horizontal="left" vertical="center" wrapText="1"/>
    </xf>
    <xf numFmtId="0" fontId="11" fillId="38" borderId="127" xfId="0" applyFont="1" applyFill="1" applyBorder="1" applyAlignment="1">
      <alignment horizontal="left" vertical="center" wrapText="1"/>
    </xf>
    <xf numFmtId="0" fontId="11" fillId="38" borderId="135" xfId="0" applyFont="1" applyFill="1" applyBorder="1" applyAlignment="1">
      <alignment horizontal="left" vertical="center" wrapText="1"/>
    </xf>
    <xf numFmtId="0" fontId="11" fillId="38" borderId="114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33" borderId="26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31" fillId="35" borderId="128" xfId="0" applyFont="1" applyFill="1" applyBorder="1" applyAlignment="1">
      <alignment horizontal="left" vertical="center" wrapText="1"/>
    </xf>
    <xf numFmtId="0" fontId="31" fillId="35" borderId="136" xfId="0" applyFont="1" applyFill="1" applyBorder="1" applyAlignment="1">
      <alignment horizontal="left" vertical="center" wrapText="1"/>
    </xf>
    <xf numFmtId="0" fontId="31" fillId="35" borderId="232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8" xfId="0" applyFont="1" applyBorder="1" applyAlignment="1">
      <alignment horizontal="left" vertical="top" wrapText="1"/>
    </xf>
    <xf numFmtId="0" fontId="11" fillId="0" borderId="133" xfId="0" applyFont="1" applyBorder="1" applyAlignment="1">
      <alignment horizontal="left" vertical="top" wrapText="1"/>
    </xf>
    <xf numFmtId="0" fontId="11" fillId="0" borderId="134" xfId="0" applyFont="1" applyBorder="1" applyAlignment="1">
      <alignment horizontal="left" vertical="top" wrapText="1"/>
    </xf>
    <xf numFmtId="0" fontId="39" fillId="38" borderId="35" xfId="0" applyFont="1" applyFill="1" applyBorder="1" applyAlignment="1">
      <alignment horizontal="left" vertical="center" wrapText="1"/>
    </xf>
    <xf numFmtId="0" fontId="39" fillId="38" borderId="34" xfId="0" applyFont="1" applyFill="1" applyBorder="1" applyAlignment="1">
      <alignment horizontal="left" vertical="center" wrapText="1"/>
    </xf>
    <xf numFmtId="0" fontId="39" fillId="38" borderId="14" xfId="0" applyFont="1" applyFill="1" applyBorder="1" applyAlignment="1">
      <alignment horizontal="left" vertical="center" wrapText="1"/>
    </xf>
    <xf numFmtId="0" fontId="12" fillId="34" borderId="186" xfId="0" applyFont="1" applyFill="1" applyBorder="1" applyAlignment="1">
      <alignment horizontal="left" vertical="top" wrapText="1"/>
    </xf>
    <xf numFmtId="0" fontId="12" fillId="34" borderId="187" xfId="0" applyFont="1" applyFill="1" applyBorder="1" applyAlignment="1">
      <alignment horizontal="left" vertical="top" wrapText="1"/>
    </xf>
    <xf numFmtId="0" fontId="12" fillId="34" borderId="204" xfId="0" applyFont="1" applyFill="1" applyBorder="1" applyAlignment="1">
      <alignment horizontal="left" vertical="top" wrapText="1"/>
    </xf>
    <xf numFmtId="0" fontId="31" fillId="34" borderId="80" xfId="0" applyFont="1" applyFill="1" applyBorder="1" applyAlignment="1">
      <alignment horizontal="left" vertical="center"/>
    </xf>
    <xf numFmtId="0" fontId="31" fillId="34" borderId="81" xfId="0" applyFont="1" applyFill="1" applyBorder="1" applyAlignment="1">
      <alignment horizontal="left" vertical="center"/>
    </xf>
    <xf numFmtId="0" fontId="31" fillId="34" borderId="82" xfId="0" applyFont="1" applyFill="1" applyBorder="1" applyAlignment="1">
      <alignment horizontal="left" vertical="center"/>
    </xf>
    <xf numFmtId="0" fontId="11" fillId="38" borderId="173" xfId="0" applyFont="1" applyFill="1" applyBorder="1" applyAlignment="1">
      <alignment horizontal="left" vertical="center" wrapText="1"/>
    </xf>
    <xf numFmtId="0" fontId="11" fillId="38" borderId="167" xfId="0" applyFont="1" applyFill="1" applyBorder="1" applyAlignment="1">
      <alignment horizontal="left" vertical="center" wrapText="1"/>
    </xf>
    <xf numFmtId="0" fontId="11" fillId="38" borderId="174" xfId="0" applyFont="1" applyFill="1" applyBorder="1" applyAlignment="1">
      <alignment horizontal="left" vertical="center" wrapText="1"/>
    </xf>
    <xf numFmtId="0" fontId="32" fillId="0" borderId="110" xfId="0" applyFont="1" applyBorder="1" applyAlignment="1">
      <alignment horizontal="left" vertical="top" wrapText="1"/>
    </xf>
    <xf numFmtId="0" fontId="11" fillId="38" borderId="152" xfId="0" applyFont="1" applyFill="1" applyBorder="1" applyAlignment="1">
      <alignment horizontal="left" vertical="center" wrapText="1"/>
    </xf>
    <xf numFmtId="0" fontId="11" fillId="38" borderId="153" xfId="0" applyFont="1" applyFill="1" applyBorder="1" applyAlignment="1">
      <alignment horizontal="left" vertical="center" wrapText="1"/>
    </xf>
    <xf numFmtId="0" fontId="11" fillId="38" borderId="154" xfId="0" applyFont="1" applyFill="1" applyBorder="1" applyAlignment="1">
      <alignment horizontal="left" vertical="center" wrapText="1"/>
    </xf>
    <xf numFmtId="0" fontId="11" fillId="38" borderId="83" xfId="0" applyFont="1" applyFill="1" applyBorder="1" applyAlignment="1">
      <alignment horizontal="left" vertical="center" wrapText="1"/>
    </xf>
    <xf numFmtId="0" fontId="11" fillId="38" borderId="20" xfId="0" applyFont="1" applyFill="1" applyBorder="1" applyAlignment="1">
      <alignment horizontal="left" vertical="center" wrapText="1"/>
    </xf>
    <xf numFmtId="0" fontId="11" fillId="38" borderId="84" xfId="0" applyFont="1" applyFill="1" applyBorder="1" applyAlignment="1">
      <alignment horizontal="left" vertical="center" wrapText="1"/>
    </xf>
    <xf numFmtId="0" fontId="31" fillId="34" borderId="171" xfId="0" applyFont="1" applyFill="1" applyBorder="1" applyAlignment="1">
      <alignment horizontal="left" vertical="center"/>
    </xf>
    <xf numFmtId="0" fontId="11" fillId="38" borderId="98" xfId="0" applyFont="1" applyFill="1" applyBorder="1" applyAlignment="1">
      <alignment horizontal="left" vertical="center" wrapText="1"/>
    </xf>
    <xf numFmtId="0" fontId="11" fillId="38" borderId="129" xfId="0" applyFont="1" applyFill="1" applyBorder="1" applyAlignment="1">
      <alignment horizontal="left" vertical="center" wrapText="1"/>
    </xf>
    <xf numFmtId="0" fontId="31" fillId="38" borderId="135" xfId="0" applyFont="1" applyFill="1" applyBorder="1" applyAlignment="1">
      <alignment horizontal="left" vertical="center" wrapText="1"/>
    </xf>
    <xf numFmtId="0" fontId="31" fillId="38" borderId="114" xfId="0" applyFont="1" applyFill="1" applyBorder="1" applyAlignment="1">
      <alignment horizontal="left" vertical="center" wrapText="1"/>
    </xf>
    <xf numFmtId="0" fontId="11" fillId="38" borderId="85" xfId="0" applyFont="1" applyFill="1" applyBorder="1" applyAlignment="1">
      <alignment horizontal="left" vertical="center" wrapText="1"/>
    </xf>
    <xf numFmtId="0" fontId="11" fillId="38" borderId="86" xfId="0" applyFont="1" applyFill="1" applyBorder="1" applyAlignment="1">
      <alignment horizontal="left" vertical="center" wrapText="1"/>
    </xf>
    <xf numFmtId="0" fontId="11" fillId="38" borderId="107" xfId="0" applyFont="1" applyFill="1" applyBorder="1" applyAlignment="1">
      <alignment horizontal="left" vertical="center" wrapText="1"/>
    </xf>
    <xf numFmtId="0" fontId="11" fillId="33" borderId="138" xfId="0" applyFont="1" applyFill="1" applyBorder="1" applyAlignment="1">
      <alignment horizontal="left" vertical="top" wrapText="1"/>
    </xf>
    <xf numFmtId="0" fontId="11" fillId="33" borderId="133" xfId="0" applyFont="1" applyFill="1" applyBorder="1" applyAlignment="1">
      <alignment horizontal="left" vertical="top" wrapText="1"/>
    </xf>
    <xf numFmtId="0" fontId="11" fillId="33" borderId="134" xfId="0" applyFont="1" applyFill="1" applyBorder="1" applyAlignment="1">
      <alignment horizontal="left" vertical="top" wrapText="1"/>
    </xf>
    <xf numFmtId="0" fontId="12" fillId="34" borderId="143" xfId="0" applyFont="1" applyFill="1" applyBorder="1" applyAlignment="1">
      <alignment horizontal="left" vertical="top" wrapText="1"/>
    </xf>
    <xf numFmtId="0" fontId="32" fillId="34" borderId="191" xfId="0" applyFont="1" applyFill="1" applyBorder="1" applyAlignment="1">
      <alignment horizontal="left" vertical="top" wrapText="1"/>
    </xf>
    <xf numFmtId="0" fontId="32" fillId="34" borderId="190" xfId="0" applyFont="1" applyFill="1" applyBorder="1" applyAlignment="1">
      <alignment horizontal="left" vertical="top" wrapText="1"/>
    </xf>
    <xf numFmtId="0" fontId="11" fillId="0" borderId="6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6" fillId="34" borderId="186" xfId="0" applyFont="1" applyFill="1" applyBorder="1" applyAlignment="1">
      <alignment vertical="center" shrinkToFit="1"/>
    </xf>
    <xf numFmtId="0" fontId="6" fillId="34" borderId="187" xfId="0" applyFont="1" applyFill="1" applyBorder="1" applyAlignment="1">
      <alignment vertical="center" shrinkToFit="1"/>
    </xf>
    <xf numFmtId="0" fontId="6" fillId="34" borderId="204" xfId="0" applyFont="1" applyFill="1" applyBorder="1" applyAlignment="1">
      <alignment vertical="center" shrinkToFit="1"/>
    </xf>
    <xf numFmtId="0" fontId="12" fillId="34" borderId="143" xfId="0" applyFont="1" applyFill="1" applyBorder="1" applyAlignment="1">
      <alignment horizontal="left" vertical="center" wrapText="1"/>
    </xf>
    <xf numFmtId="0" fontId="12" fillId="34" borderId="191" xfId="0" applyFont="1" applyFill="1" applyBorder="1" applyAlignment="1">
      <alignment horizontal="left" vertical="center" wrapText="1"/>
    </xf>
    <xf numFmtId="0" fontId="12" fillId="34" borderId="190" xfId="0" applyFont="1" applyFill="1" applyBorder="1" applyAlignment="1">
      <alignment horizontal="left" vertical="center" wrapText="1"/>
    </xf>
    <xf numFmtId="0" fontId="12" fillId="34" borderId="29" xfId="0" applyFont="1" applyFill="1" applyBorder="1" applyAlignment="1">
      <alignment horizontal="left" vertical="top" wrapText="1"/>
    </xf>
    <xf numFmtId="0" fontId="12" fillId="34" borderId="25" xfId="0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horizontal="left" vertical="top" wrapText="1"/>
    </xf>
    <xf numFmtId="0" fontId="31" fillId="38" borderId="50" xfId="0" applyFont="1" applyFill="1" applyBorder="1" applyAlignment="1">
      <alignment horizontal="center" vertical="center" wrapText="1"/>
    </xf>
    <xf numFmtId="0" fontId="31" fillId="38" borderId="172" xfId="0" applyFont="1" applyFill="1" applyBorder="1" applyAlignment="1">
      <alignment horizontal="center" vertical="center" wrapText="1"/>
    </xf>
    <xf numFmtId="0" fontId="4" fillId="38" borderId="185" xfId="0" applyFont="1" applyFill="1" applyBorder="1" applyAlignment="1">
      <alignment horizontal="left" vertical="center" wrapText="1"/>
    </xf>
    <xf numFmtId="0" fontId="31" fillId="38" borderId="38" xfId="0" applyFont="1" applyFill="1" applyBorder="1" applyAlignment="1">
      <alignment horizontal="center" vertical="center"/>
    </xf>
    <xf numFmtId="0" fontId="31" fillId="38" borderId="37" xfId="0" applyFont="1" applyFill="1" applyBorder="1" applyAlignment="1">
      <alignment horizontal="center" vertical="center" wrapText="1"/>
    </xf>
    <xf numFmtId="0" fontId="31" fillId="38" borderId="243" xfId="0" applyFont="1" applyFill="1" applyBorder="1" applyAlignment="1">
      <alignment horizontal="center" vertical="center"/>
    </xf>
    <xf numFmtId="0" fontId="31" fillId="38" borderId="210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11" fillId="0" borderId="202" xfId="0" applyFont="1" applyFill="1" applyBorder="1" applyAlignment="1">
      <alignment horizontal="left" vertical="center" wrapText="1"/>
    </xf>
    <xf numFmtId="0" fontId="11" fillId="0" borderId="195" xfId="0" applyFont="1" applyFill="1" applyBorder="1" applyAlignment="1">
      <alignment horizontal="left" vertical="center" wrapText="1"/>
    </xf>
    <xf numFmtId="0" fontId="11" fillId="0" borderId="203" xfId="0" applyFont="1" applyFill="1" applyBorder="1" applyAlignment="1">
      <alignment horizontal="left" vertical="center" wrapText="1"/>
    </xf>
    <xf numFmtId="0" fontId="31" fillId="38" borderId="50" xfId="0" applyFont="1" applyFill="1" applyBorder="1" applyAlignment="1">
      <alignment horizontal="center" vertical="center"/>
    </xf>
    <xf numFmtId="0" fontId="31" fillId="38" borderId="37" xfId="0" applyFont="1" applyFill="1" applyBorder="1" applyAlignment="1">
      <alignment horizontal="center" vertical="center"/>
    </xf>
    <xf numFmtId="0" fontId="31" fillId="38" borderId="244" xfId="0" applyFont="1" applyFill="1" applyBorder="1" applyAlignment="1">
      <alignment horizontal="center" vertical="center"/>
    </xf>
    <xf numFmtId="0" fontId="31" fillId="38" borderId="172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 wrapText="1"/>
    </xf>
    <xf numFmtId="0" fontId="31" fillId="38" borderId="245" xfId="0" applyFont="1" applyFill="1" applyBorder="1" applyAlignment="1">
      <alignment horizontal="center" vertical="center" textRotation="90" wrapText="1"/>
    </xf>
    <xf numFmtId="0" fontId="31" fillId="38" borderId="193" xfId="0" applyFont="1" applyFill="1" applyBorder="1" applyAlignment="1">
      <alignment horizontal="center" vertical="center" textRotation="90" wrapText="1"/>
    </xf>
    <xf numFmtId="0" fontId="49" fillId="33" borderId="26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  <xf numFmtId="0" fontId="49" fillId="33" borderId="138" xfId="0" applyFont="1" applyFill="1" applyBorder="1" applyAlignment="1">
      <alignment horizontal="left" vertical="top" wrapText="1"/>
    </xf>
    <xf numFmtId="0" fontId="49" fillId="33" borderId="133" xfId="0" applyFont="1" applyFill="1" applyBorder="1" applyAlignment="1">
      <alignment horizontal="left" vertical="top" wrapText="1"/>
    </xf>
    <xf numFmtId="0" fontId="49" fillId="33" borderId="134" xfId="0" applyFont="1" applyFill="1" applyBorder="1" applyAlignment="1">
      <alignment horizontal="lef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view="pageLayout" zoomScaleNormal="150" zoomScaleSheetLayoutView="50" workbookViewId="0" topLeftCell="A1">
      <selection activeCell="K18" sqref="K18"/>
    </sheetView>
  </sheetViews>
  <sheetFormatPr defaultColWidth="9.00390625" defaultRowHeight="12.75"/>
  <cols>
    <col min="1" max="2" width="7.00390625" style="1" customWidth="1"/>
    <col min="3" max="5" width="6.875" style="1" customWidth="1"/>
    <col min="6" max="6" width="3.25390625" style="1" customWidth="1"/>
    <col min="7" max="7" width="3.625" style="1" customWidth="1"/>
    <col min="8" max="8" width="5.00390625" style="1" customWidth="1"/>
    <col min="9" max="9" width="4.625" style="1" customWidth="1"/>
    <col min="10" max="10" width="4.125" style="1" customWidth="1"/>
    <col min="11" max="11" width="4.875" style="1" customWidth="1"/>
    <col min="12" max="13" width="4.25390625" style="1" customWidth="1"/>
    <col min="14" max="15" width="3.75390625" style="1" customWidth="1"/>
    <col min="16" max="16" width="8.125" style="1" customWidth="1"/>
    <col min="17" max="17" width="2.875" style="1" customWidth="1"/>
    <col min="18" max="18" width="4.375" style="1" customWidth="1"/>
    <col min="19" max="19" width="3.25390625" style="1" customWidth="1"/>
    <col min="20" max="20" width="4.125" style="1" customWidth="1"/>
    <col min="21" max="21" width="3.125" style="1" customWidth="1"/>
    <col min="22" max="22" width="4.25390625" style="1" customWidth="1"/>
    <col min="23" max="23" width="3.375" style="1" customWidth="1"/>
    <col min="24" max="24" width="4.25390625" style="1" customWidth="1"/>
    <col min="25" max="25" width="3.125" style="1" customWidth="1"/>
    <col min="26" max="26" width="4.25390625" style="1" customWidth="1"/>
    <col min="27" max="27" width="2.625" style="1" customWidth="1"/>
    <col min="28" max="28" width="4.625" style="1" customWidth="1"/>
    <col min="29" max="29" width="3.375" style="1" customWidth="1"/>
    <col min="30" max="30" width="4.125" style="1" customWidth="1"/>
    <col min="31" max="31" width="3.25390625" style="1" customWidth="1"/>
    <col min="32" max="32" width="4.375" style="1" customWidth="1"/>
    <col min="33" max="16384" width="9.125" style="1" customWidth="1"/>
  </cols>
  <sheetData>
    <row r="1" spans="1:30" ht="15">
      <c r="A1" s="786"/>
      <c r="B1" s="786"/>
      <c r="D1" s="787"/>
      <c r="E1" s="787"/>
      <c r="F1" s="956" t="s">
        <v>265</v>
      </c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  <c r="S1" s="956"/>
      <c r="T1" s="956"/>
      <c r="U1" s="956"/>
      <c r="V1" s="956"/>
      <c r="W1" s="956"/>
      <c r="X1" s="956"/>
      <c r="Y1" s="788"/>
      <c r="Z1" s="788"/>
      <c r="AA1" s="787"/>
      <c r="AB1" s="787"/>
      <c r="AC1" s="787"/>
      <c r="AD1" s="787"/>
    </row>
    <row r="2" spans="1:30" ht="15">
      <c r="A2" s="786"/>
      <c r="D2" s="956" t="s">
        <v>266</v>
      </c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  <c r="X2" s="956"/>
      <c r="Y2" s="956"/>
      <c r="Z2" s="956"/>
      <c r="AA2" s="956"/>
      <c r="AB2" s="956"/>
      <c r="AC2" s="956"/>
      <c r="AD2" s="956"/>
    </row>
    <row r="3" spans="1:30" ht="15">
      <c r="A3" s="786"/>
      <c r="D3" s="787"/>
      <c r="E3" s="787"/>
      <c r="F3" s="787"/>
      <c r="G3" s="957" t="s">
        <v>3</v>
      </c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957"/>
      <c r="V3" s="787"/>
      <c r="W3" s="787"/>
      <c r="X3" s="787"/>
      <c r="Y3" s="787"/>
      <c r="Z3" s="787"/>
      <c r="AA3" s="787"/>
      <c r="AB3" s="787"/>
      <c r="AC3" s="787"/>
      <c r="AD3" s="787"/>
    </row>
    <row r="4" spans="1:31" ht="15.75">
      <c r="A4" s="786"/>
      <c r="B4" s="786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X4" s="789"/>
      <c r="Y4" s="786"/>
      <c r="Z4" s="786"/>
      <c r="AA4" s="786"/>
      <c r="AB4" s="790"/>
      <c r="AC4" s="791"/>
      <c r="AD4" s="791"/>
      <c r="AE4" s="791" t="s">
        <v>2</v>
      </c>
    </row>
    <row r="5" spans="1:31" ht="15.75">
      <c r="A5" s="786"/>
      <c r="B5" s="786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X5" s="789"/>
      <c r="Y5" s="786"/>
      <c r="Z5" s="786"/>
      <c r="AA5" s="786"/>
      <c r="AB5" s="790"/>
      <c r="AC5" s="791"/>
      <c r="AD5" s="791"/>
      <c r="AE5" s="791" t="s">
        <v>4</v>
      </c>
    </row>
    <row r="6" spans="1:31" ht="15.75">
      <c r="A6" s="786"/>
      <c r="B6" s="786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X6" s="789"/>
      <c r="Y6" s="786"/>
      <c r="Z6" s="786"/>
      <c r="AA6" s="786"/>
      <c r="AB6" s="790"/>
      <c r="AC6" s="791"/>
      <c r="AD6" s="791"/>
      <c r="AE6" s="791" t="s">
        <v>267</v>
      </c>
    </row>
    <row r="7" spans="1:31" ht="15.75">
      <c r="A7" s="786"/>
      <c r="B7" s="786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X7" s="789" t="s">
        <v>268</v>
      </c>
      <c r="Y7" s="786"/>
      <c r="Z7" s="786"/>
      <c r="AA7" s="786"/>
      <c r="AB7" s="790"/>
      <c r="AC7" s="791"/>
      <c r="AD7" s="791"/>
      <c r="AE7" s="791"/>
    </row>
    <row r="8" spans="11:16" ht="20.25">
      <c r="K8" s="792"/>
      <c r="L8" s="792"/>
      <c r="M8" s="792" t="s">
        <v>5</v>
      </c>
      <c r="N8" s="792"/>
      <c r="O8" s="792"/>
      <c r="P8" s="792"/>
    </row>
    <row r="9" spans="1:26" ht="18.75">
      <c r="A9" s="793"/>
      <c r="B9" s="793"/>
      <c r="C9" s="959" t="s">
        <v>269</v>
      </c>
      <c r="D9" s="959"/>
      <c r="E9" s="959"/>
      <c r="F9" s="959"/>
      <c r="G9" s="959"/>
      <c r="H9" s="959"/>
      <c r="I9" s="959"/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59"/>
      <c r="Y9" s="959"/>
      <c r="Z9" s="959"/>
    </row>
    <row r="10" spans="1:6" ht="18.75">
      <c r="A10" s="793"/>
      <c r="B10" s="127" t="s">
        <v>221</v>
      </c>
      <c r="C10" s="127"/>
      <c r="D10" s="127"/>
      <c r="E10" s="127"/>
      <c r="F10" s="127"/>
    </row>
    <row r="11" spans="1:6" ht="18.75">
      <c r="A11" s="793"/>
      <c r="B11" s="958" t="s">
        <v>6</v>
      </c>
      <c r="C11" s="958"/>
      <c r="D11" s="958"/>
      <c r="E11" s="958"/>
      <c r="F11" s="958"/>
    </row>
    <row r="13" spans="24:26" ht="13.5" thickBot="1">
      <c r="X13" s="794" t="s">
        <v>278</v>
      </c>
      <c r="Y13" s="794"/>
      <c r="Z13" s="794"/>
    </row>
    <row r="14" spans="1:32" ht="13.5" thickBot="1">
      <c r="A14" s="850" t="s">
        <v>20</v>
      </c>
      <c r="B14" s="853" t="s">
        <v>21</v>
      </c>
      <c r="C14" s="854"/>
      <c r="D14" s="854"/>
      <c r="E14" s="854"/>
      <c r="F14" s="855"/>
      <c r="G14" s="844" t="s">
        <v>22</v>
      </c>
      <c r="H14" s="895" t="s">
        <v>23</v>
      </c>
      <c r="I14" s="896"/>
      <c r="J14" s="896"/>
      <c r="K14" s="896"/>
      <c r="L14" s="897"/>
      <c r="M14" s="895" t="s">
        <v>24</v>
      </c>
      <c r="N14" s="896"/>
      <c r="O14" s="897"/>
      <c r="P14" s="844" t="s">
        <v>25</v>
      </c>
      <c r="Q14" s="265" t="s">
        <v>26</v>
      </c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7"/>
    </row>
    <row r="15" spans="1:32" ht="13.5" thickBot="1">
      <c r="A15" s="851"/>
      <c r="B15" s="856"/>
      <c r="C15" s="857"/>
      <c r="D15" s="857"/>
      <c r="E15" s="857"/>
      <c r="F15" s="858"/>
      <c r="G15" s="845"/>
      <c r="H15" s="898"/>
      <c r="I15" s="899"/>
      <c r="J15" s="899"/>
      <c r="K15" s="899"/>
      <c r="L15" s="900"/>
      <c r="M15" s="898"/>
      <c r="N15" s="899"/>
      <c r="O15" s="900"/>
      <c r="P15" s="845"/>
      <c r="Q15" s="268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70"/>
    </row>
    <row r="16" spans="1:32" ht="27" customHeight="1" thickBot="1">
      <c r="A16" s="851"/>
      <c r="B16" s="856"/>
      <c r="C16" s="857"/>
      <c r="D16" s="857"/>
      <c r="E16" s="857"/>
      <c r="F16" s="858"/>
      <c r="G16" s="845"/>
      <c r="H16" s="960" t="s">
        <v>17</v>
      </c>
      <c r="I16" s="875" t="s">
        <v>27</v>
      </c>
      <c r="J16" s="867" t="s">
        <v>28</v>
      </c>
      <c r="K16" s="867"/>
      <c r="L16" s="868"/>
      <c r="M16" s="865" t="s">
        <v>17</v>
      </c>
      <c r="N16" s="867" t="s">
        <v>29</v>
      </c>
      <c r="O16" s="868"/>
      <c r="P16" s="874"/>
      <c r="Q16" s="869" t="s">
        <v>220</v>
      </c>
      <c r="R16" s="870"/>
      <c r="S16" s="870"/>
      <c r="T16" s="871"/>
      <c r="U16" s="262" t="s">
        <v>217</v>
      </c>
      <c r="V16" s="263"/>
      <c r="W16" s="263"/>
      <c r="X16" s="264"/>
      <c r="Y16" s="262" t="s">
        <v>218</v>
      </c>
      <c r="Z16" s="263"/>
      <c r="AA16" s="263"/>
      <c r="AB16" s="264"/>
      <c r="AC16" s="262" t="s">
        <v>219</v>
      </c>
      <c r="AD16" s="263"/>
      <c r="AE16" s="263"/>
      <c r="AF16" s="454"/>
    </row>
    <row r="17" spans="1:32" ht="32.25" thickBot="1">
      <c r="A17" s="852"/>
      <c r="B17" s="859"/>
      <c r="C17" s="860"/>
      <c r="D17" s="860"/>
      <c r="E17" s="860"/>
      <c r="F17" s="861"/>
      <c r="G17" s="846"/>
      <c r="H17" s="961"/>
      <c r="I17" s="876"/>
      <c r="J17" s="455" t="s">
        <v>34</v>
      </c>
      <c r="K17" s="455" t="s">
        <v>35</v>
      </c>
      <c r="L17" s="456" t="s">
        <v>36</v>
      </c>
      <c r="M17" s="866"/>
      <c r="N17" s="457" t="s">
        <v>37</v>
      </c>
      <c r="O17" s="458" t="s">
        <v>38</v>
      </c>
      <c r="P17" s="846"/>
      <c r="Q17" s="872" t="s">
        <v>39</v>
      </c>
      <c r="R17" s="873"/>
      <c r="S17" s="893" t="s">
        <v>40</v>
      </c>
      <c r="T17" s="894"/>
      <c r="U17" s="901" t="s">
        <v>41</v>
      </c>
      <c r="V17" s="902"/>
      <c r="W17" s="901" t="s">
        <v>42</v>
      </c>
      <c r="X17" s="901"/>
      <c r="Y17" s="902" t="s">
        <v>43</v>
      </c>
      <c r="Z17" s="902"/>
      <c r="AA17" s="862" t="s">
        <v>44</v>
      </c>
      <c r="AB17" s="862"/>
      <c r="AC17" s="892" t="s">
        <v>45</v>
      </c>
      <c r="AD17" s="892"/>
      <c r="AE17" s="862" t="s">
        <v>46</v>
      </c>
      <c r="AF17" s="861"/>
    </row>
    <row r="18" spans="1:32" ht="18" customHeight="1" thickBot="1">
      <c r="A18" s="199" t="s">
        <v>47</v>
      </c>
      <c r="B18" s="863" t="s">
        <v>127</v>
      </c>
      <c r="C18" s="863"/>
      <c r="D18" s="863"/>
      <c r="E18" s="863"/>
      <c r="F18" s="864"/>
      <c r="G18" s="443">
        <f>G19+G34</f>
        <v>222</v>
      </c>
      <c r="H18" s="444">
        <f>H19+H34</f>
        <v>3690</v>
      </c>
      <c r="I18" s="445">
        <f>I19+I34</f>
        <v>711</v>
      </c>
      <c r="J18" s="445">
        <f>J19+J34</f>
        <v>828</v>
      </c>
      <c r="K18" s="445">
        <f>K19+K34</f>
        <v>2799</v>
      </c>
      <c r="L18" s="446">
        <v>63</v>
      </c>
      <c r="M18" s="444">
        <f>M19+M34</f>
        <v>4302</v>
      </c>
      <c r="N18" s="445"/>
      <c r="O18" s="446">
        <f>SUM(O19:O50)</f>
        <v>972</v>
      </c>
      <c r="P18" s="447"/>
      <c r="Q18" s="448"/>
      <c r="R18" s="449"/>
      <c r="S18" s="450"/>
      <c r="T18" s="451"/>
      <c r="U18" s="449"/>
      <c r="V18" s="449"/>
      <c r="W18" s="450"/>
      <c r="X18" s="452"/>
      <c r="Y18" s="453"/>
      <c r="Z18" s="449"/>
      <c r="AA18" s="450"/>
      <c r="AB18" s="452"/>
      <c r="AC18" s="453"/>
      <c r="AD18" s="449"/>
      <c r="AE18" s="450"/>
      <c r="AF18" s="452"/>
    </row>
    <row r="19" spans="1:32" ht="15.75" customHeight="1" thickBot="1">
      <c r="A19" s="189"/>
      <c r="B19" s="832" t="s">
        <v>48</v>
      </c>
      <c r="C19" s="833"/>
      <c r="D19" s="833"/>
      <c r="E19" s="833"/>
      <c r="F19" s="834"/>
      <c r="G19" s="271">
        <f>SUM(G20:G33)</f>
        <v>121</v>
      </c>
      <c r="H19" s="200">
        <f>SUM(H20:H33)</f>
        <v>2016</v>
      </c>
      <c r="I19" s="200">
        <f aca="true" t="shared" si="0" ref="I19:O19">SUM(I20:I33)</f>
        <v>405</v>
      </c>
      <c r="J19" s="200">
        <f t="shared" si="0"/>
        <v>306</v>
      </c>
      <c r="K19" s="200">
        <f t="shared" si="0"/>
        <v>1674</v>
      </c>
      <c r="L19" s="200">
        <f t="shared" si="0"/>
        <v>36</v>
      </c>
      <c r="M19" s="200">
        <f t="shared" si="0"/>
        <v>2340</v>
      </c>
      <c r="N19" s="200"/>
      <c r="O19" s="200">
        <f t="shared" si="0"/>
        <v>396</v>
      </c>
      <c r="P19" s="312"/>
      <c r="Q19" s="198"/>
      <c r="R19" s="194"/>
      <c r="S19" s="195"/>
      <c r="T19" s="234"/>
      <c r="U19" s="194"/>
      <c r="V19" s="194"/>
      <c r="W19" s="195"/>
      <c r="X19" s="196"/>
      <c r="Y19" s="194"/>
      <c r="Z19" s="194"/>
      <c r="AA19" s="195"/>
      <c r="AB19" s="197"/>
      <c r="AC19" s="198"/>
      <c r="AD19" s="194"/>
      <c r="AE19" s="195"/>
      <c r="AF19" s="196"/>
    </row>
    <row r="20" spans="1:32" ht="12.75">
      <c r="A20" s="184" t="s">
        <v>142</v>
      </c>
      <c r="B20" s="835" t="s">
        <v>49</v>
      </c>
      <c r="C20" s="836"/>
      <c r="D20" s="836"/>
      <c r="E20" s="836"/>
      <c r="F20" s="837"/>
      <c r="G20" s="272">
        <v>3</v>
      </c>
      <c r="H20" s="39">
        <f>J20+K20+L20</f>
        <v>54</v>
      </c>
      <c r="I20" s="33">
        <v>9</v>
      </c>
      <c r="J20" s="33">
        <v>36</v>
      </c>
      <c r="K20" s="33">
        <v>18</v>
      </c>
      <c r="L20" s="235"/>
      <c r="M20" s="39">
        <f aca="true" t="shared" si="1" ref="M20:M26">G20*36-J20-K20-L20</f>
        <v>54</v>
      </c>
      <c r="N20" s="40"/>
      <c r="O20" s="16"/>
      <c r="P20" s="585" t="s">
        <v>50</v>
      </c>
      <c r="Q20" s="39"/>
      <c r="R20" s="41"/>
      <c r="S20" s="33">
        <v>3</v>
      </c>
      <c r="T20" s="235">
        <v>54</v>
      </c>
      <c r="U20" s="41"/>
      <c r="V20" s="41"/>
      <c r="W20" s="33"/>
      <c r="X20" s="43"/>
      <c r="Y20" s="41"/>
      <c r="Z20" s="41"/>
      <c r="AA20" s="33"/>
      <c r="AB20" s="42"/>
      <c r="AC20" s="39"/>
      <c r="AD20" s="41"/>
      <c r="AE20" s="33"/>
      <c r="AF20" s="43"/>
    </row>
    <row r="21" spans="1:32" ht="12.75">
      <c r="A21" s="182" t="s">
        <v>143</v>
      </c>
      <c r="B21" s="838" t="s">
        <v>51</v>
      </c>
      <c r="C21" s="839"/>
      <c r="D21" s="839"/>
      <c r="E21" s="839"/>
      <c r="F21" s="840"/>
      <c r="G21" s="273">
        <v>3</v>
      </c>
      <c r="H21" s="39">
        <f>J21+K21+L21</f>
        <v>54</v>
      </c>
      <c r="I21" s="34">
        <v>9</v>
      </c>
      <c r="J21" s="34">
        <v>36</v>
      </c>
      <c r="K21" s="34">
        <v>18</v>
      </c>
      <c r="L21" s="236"/>
      <c r="M21" s="32">
        <f t="shared" si="1"/>
        <v>54</v>
      </c>
      <c r="N21" s="35"/>
      <c r="O21" s="15"/>
      <c r="P21" s="586" t="s">
        <v>50</v>
      </c>
      <c r="Q21" s="32"/>
      <c r="R21" s="36"/>
      <c r="S21" s="34"/>
      <c r="T21" s="236"/>
      <c r="U21" s="36"/>
      <c r="V21" s="36"/>
      <c r="W21" s="34">
        <v>3</v>
      </c>
      <c r="X21" s="38">
        <v>54</v>
      </c>
      <c r="Y21" s="36"/>
      <c r="Z21" s="36"/>
      <c r="AA21" s="34"/>
      <c r="AB21" s="37"/>
      <c r="AC21" s="32"/>
      <c r="AD21" s="36"/>
      <c r="AE21" s="34"/>
      <c r="AF21" s="38"/>
    </row>
    <row r="22" spans="1:32" ht="12.75">
      <c r="A22" s="182" t="s">
        <v>144</v>
      </c>
      <c r="B22" s="841" t="s">
        <v>200</v>
      </c>
      <c r="C22" s="842"/>
      <c r="D22" s="842"/>
      <c r="E22" s="842"/>
      <c r="F22" s="843"/>
      <c r="G22" s="272">
        <v>6</v>
      </c>
      <c r="H22" s="39">
        <v>90</v>
      </c>
      <c r="I22" s="33">
        <v>18</v>
      </c>
      <c r="J22" s="33">
        <v>54</v>
      </c>
      <c r="K22" s="33">
        <v>36</v>
      </c>
      <c r="L22" s="235"/>
      <c r="M22" s="32">
        <v>126</v>
      </c>
      <c r="N22" s="40"/>
      <c r="O22" s="16">
        <v>36</v>
      </c>
      <c r="P22" s="585" t="s">
        <v>38</v>
      </c>
      <c r="Q22" s="39"/>
      <c r="R22" s="41"/>
      <c r="S22" s="33">
        <v>6</v>
      </c>
      <c r="T22" s="235">
        <v>90</v>
      </c>
      <c r="U22" s="41"/>
      <c r="V22" s="41"/>
      <c r="W22" s="33"/>
      <c r="X22" s="43"/>
      <c r="Y22" s="41"/>
      <c r="Z22" s="41"/>
      <c r="AA22" s="33"/>
      <c r="AB22" s="42"/>
      <c r="AC22" s="39"/>
      <c r="AD22" s="41"/>
      <c r="AE22" s="33"/>
      <c r="AF22" s="43"/>
    </row>
    <row r="23" spans="1:32" ht="12.75">
      <c r="A23" s="182" t="s">
        <v>145</v>
      </c>
      <c r="B23" s="838" t="s">
        <v>53</v>
      </c>
      <c r="C23" s="839"/>
      <c r="D23" s="839"/>
      <c r="E23" s="839"/>
      <c r="F23" s="840"/>
      <c r="G23" s="273">
        <v>3</v>
      </c>
      <c r="H23" s="32">
        <f>J23+K23+L23</f>
        <v>54</v>
      </c>
      <c r="I23" s="34">
        <v>9</v>
      </c>
      <c r="J23" s="34">
        <v>36</v>
      </c>
      <c r="K23" s="34">
        <v>18</v>
      </c>
      <c r="L23" s="236"/>
      <c r="M23" s="32">
        <f t="shared" si="1"/>
        <v>54</v>
      </c>
      <c r="N23" s="35"/>
      <c r="O23" s="15"/>
      <c r="P23" s="586" t="s">
        <v>52</v>
      </c>
      <c r="Q23" s="32"/>
      <c r="R23" s="36"/>
      <c r="S23" s="34"/>
      <c r="T23" s="236"/>
      <c r="U23" s="36">
        <v>3</v>
      </c>
      <c r="V23" s="36">
        <v>54</v>
      </c>
      <c r="W23" s="34"/>
      <c r="X23" s="38"/>
      <c r="Y23" s="36"/>
      <c r="Z23" s="36"/>
      <c r="AA23" s="34"/>
      <c r="AB23" s="37"/>
      <c r="AC23" s="32"/>
      <c r="AD23" s="36"/>
      <c r="AE23" s="34"/>
      <c r="AF23" s="38"/>
    </row>
    <row r="24" spans="1:32" ht="12.75">
      <c r="A24" s="183" t="s">
        <v>246</v>
      </c>
      <c r="B24" s="847" t="s">
        <v>57</v>
      </c>
      <c r="C24" s="848"/>
      <c r="D24" s="848"/>
      <c r="E24" s="848"/>
      <c r="F24" s="849"/>
      <c r="G24" s="273">
        <v>3</v>
      </c>
      <c r="H24" s="32">
        <v>54</v>
      </c>
      <c r="I24" s="34">
        <v>9</v>
      </c>
      <c r="J24" s="34">
        <v>36</v>
      </c>
      <c r="K24" s="34">
        <v>18</v>
      </c>
      <c r="L24" s="236"/>
      <c r="M24" s="32">
        <f>G24*36-J24-K24-L24</f>
        <v>54</v>
      </c>
      <c r="N24" s="35"/>
      <c r="O24" s="236"/>
      <c r="P24" s="586" t="s">
        <v>52</v>
      </c>
      <c r="Q24" s="32">
        <v>3</v>
      </c>
      <c r="R24" s="36">
        <v>54</v>
      </c>
      <c r="S24" s="34"/>
      <c r="T24" s="236"/>
      <c r="U24" s="36"/>
      <c r="V24" s="36"/>
      <c r="W24" s="34"/>
      <c r="X24" s="72"/>
      <c r="Y24" s="69"/>
      <c r="Z24" s="69"/>
      <c r="AA24" s="68"/>
      <c r="AB24" s="70"/>
      <c r="AC24" s="71"/>
      <c r="AD24" s="69"/>
      <c r="AE24" s="68"/>
      <c r="AF24" s="75"/>
    </row>
    <row r="25" spans="1:32" ht="29.25" customHeight="1">
      <c r="A25" s="184" t="s">
        <v>226</v>
      </c>
      <c r="B25" s="903" t="s">
        <v>225</v>
      </c>
      <c r="C25" s="904" t="s">
        <v>58</v>
      </c>
      <c r="D25" s="904" t="s">
        <v>58</v>
      </c>
      <c r="E25" s="904" t="s">
        <v>58</v>
      </c>
      <c r="F25" s="905" t="s">
        <v>58</v>
      </c>
      <c r="G25" s="274">
        <v>6</v>
      </c>
      <c r="H25" s="142">
        <v>108</v>
      </c>
      <c r="I25" s="143">
        <v>18</v>
      </c>
      <c r="J25" s="143">
        <v>36</v>
      </c>
      <c r="K25" s="143">
        <v>36</v>
      </c>
      <c r="L25" s="290">
        <v>36</v>
      </c>
      <c r="M25" s="147">
        <f t="shared" si="1"/>
        <v>108</v>
      </c>
      <c r="N25" s="145"/>
      <c r="O25" s="146"/>
      <c r="P25" s="587" t="s">
        <v>52</v>
      </c>
      <c r="Q25" s="142"/>
      <c r="R25" s="41"/>
      <c r="S25" s="33"/>
      <c r="T25" s="235"/>
      <c r="U25" s="41">
        <v>6</v>
      </c>
      <c r="V25" s="41">
        <v>108</v>
      </c>
      <c r="W25" s="33"/>
      <c r="X25" s="43"/>
      <c r="Y25" s="41"/>
      <c r="Z25" s="41"/>
      <c r="AA25" s="33"/>
      <c r="AB25" s="42"/>
      <c r="AC25" s="39"/>
      <c r="AD25" s="41"/>
      <c r="AE25" s="33"/>
      <c r="AF25" s="43"/>
    </row>
    <row r="26" spans="1:32" ht="12.75">
      <c r="A26" s="184" t="s">
        <v>212</v>
      </c>
      <c r="B26" s="903" t="s">
        <v>60</v>
      </c>
      <c r="C26" s="904" t="s">
        <v>61</v>
      </c>
      <c r="D26" s="904" t="s">
        <v>61</v>
      </c>
      <c r="E26" s="904" t="s">
        <v>61</v>
      </c>
      <c r="F26" s="905" t="s">
        <v>61</v>
      </c>
      <c r="G26" s="275">
        <v>6</v>
      </c>
      <c r="H26" s="147">
        <f>J26+K26+L26</f>
        <v>90</v>
      </c>
      <c r="I26" s="144">
        <v>18</v>
      </c>
      <c r="J26" s="144">
        <v>36</v>
      </c>
      <c r="K26" s="149">
        <v>54</v>
      </c>
      <c r="L26" s="291"/>
      <c r="M26" s="147">
        <f t="shared" si="1"/>
        <v>126</v>
      </c>
      <c r="N26" s="149"/>
      <c r="O26" s="325">
        <v>36</v>
      </c>
      <c r="P26" s="587" t="s">
        <v>38</v>
      </c>
      <c r="Q26" s="147">
        <v>6</v>
      </c>
      <c r="R26" s="148">
        <v>90</v>
      </c>
      <c r="S26" s="144"/>
      <c r="T26" s="237"/>
      <c r="U26" s="148"/>
      <c r="V26" s="36"/>
      <c r="W26" s="34"/>
      <c r="X26" s="38"/>
      <c r="Y26" s="36"/>
      <c r="Z26" s="36"/>
      <c r="AA26" s="34"/>
      <c r="AB26" s="37"/>
      <c r="AC26" s="32"/>
      <c r="AD26" s="36"/>
      <c r="AE26" s="34"/>
      <c r="AF26" s="38"/>
    </row>
    <row r="27" spans="1:32" ht="13.5" customHeight="1">
      <c r="A27" s="524" t="s">
        <v>146</v>
      </c>
      <c r="B27" s="880" t="s">
        <v>251</v>
      </c>
      <c r="C27" s="881" t="s">
        <v>62</v>
      </c>
      <c r="D27" s="881" t="s">
        <v>62</v>
      </c>
      <c r="E27" s="881" t="s">
        <v>62</v>
      </c>
      <c r="F27" s="882" t="s">
        <v>62</v>
      </c>
      <c r="G27" s="275">
        <v>33</v>
      </c>
      <c r="H27" s="147">
        <v>540</v>
      </c>
      <c r="I27" s="144">
        <v>126</v>
      </c>
      <c r="J27" s="144"/>
      <c r="K27" s="144">
        <v>540</v>
      </c>
      <c r="L27" s="557"/>
      <c r="M27" s="147">
        <v>648</v>
      </c>
      <c r="N27" s="149"/>
      <c r="O27" s="325">
        <v>108</v>
      </c>
      <c r="P27" s="561" t="s">
        <v>259</v>
      </c>
      <c r="Q27" s="147">
        <v>9</v>
      </c>
      <c r="R27" s="148">
        <v>144</v>
      </c>
      <c r="S27" s="144">
        <v>9</v>
      </c>
      <c r="T27" s="237">
        <v>162</v>
      </c>
      <c r="U27" s="148">
        <v>6</v>
      </c>
      <c r="V27" s="148">
        <v>90</v>
      </c>
      <c r="W27" s="144">
        <v>9</v>
      </c>
      <c r="X27" s="558">
        <v>144</v>
      </c>
      <c r="Y27" s="148"/>
      <c r="Z27" s="148"/>
      <c r="AA27" s="144"/>
      <c r="AB27" s="559"/>
      <c r="AC27" s="147"/>
      <c r="AD27" s="148"/>
      <c r="AE27" s="144"/>
      <c r="AF27" s="558"/>
    </row>
    <row r="28" spans="1:32" ht="27" customHeight="1">
      <c r="A28" s="524" t="s">
        <v>147</v>
      </c>
      <c r="B28" s="889" t="s">
        <v>66</v>
      </c>
      <c r="C28" s="890"/>
      <c r="D28" s="890"/>
      <c r="E28" s="890"/>
      <c r="F28" s="891"/>
      <c r="G28" s="274">
        <v>12</v>
      </c>
      <c r="H28" s="147">
        <v>180</v>
      </c>
      <c r="I28" s="143">
        <v>36</v>
      </c>
      <c r="J28" s="143"/>
      <c r="K28" s="143">
        <v>180</v>
      </c>
      <c r="L28" s="290"/>
      <c r="M28" s="147">
        <v>252</v>
      </c>
      <c r="N28" s="145"/>
      <c r="O28" s="146">
        <v>72</v>
      </c>
      <c r="P28" s="594" t="s">
        <v>254</v>
      </c>
      <c r="Q28" s="142">
        <v>6</v>
      </c>
      <c r="R28" s="504">
        <v>90</v>
      </c>
      <c r="S28" s="143">
        <v>6</v>
      </c>
      <c r="T28" s="558">
        <v>90</v>
      </c>
      <c r="U28" s="504"/>
      <c r="V28" s="504"/>
      <c r="W28" s="143"/>
      <c r="X28" s="562"/>
      <c r="Y28" s="504"/>
      <c r="Z28" s="504"/>
      <c r="AA28" s="143"/>
      <c r="AB28" s="563"/>
      <c r="AC28" s="142"/>
      <c r="AD28" s="504"/>
      <c r="AE28" s="143"/>
      <c r="AF28" s="562"/>
    </row>
    <row r="29" spans="1:32" ht="27.75" customHeight="1">
      <c r="A29" s="184" t="s">
        <v>148</v>
      </c>
      <c r="B29" s="921" t="s">
        <v>69</v>
      </c>
      <c r="C29" s="922"/>
      <c r="D29" s="922"/>
      <c r="E29" s="922"/>
      <c r="F29" s="923"/>
      <c r="G29" s="276">
        <v>3</v>
      </c>
      <c r="H29" s="32">
        <v>54</v>
      </c>
      <c r="I29" s="46">
        <v>9</v>
      </c>
      <c r="J29" s="46"/>
      <c r="K29" s="46">
        <v>54</v>
      </c>
      <c r="L29" s="292"/>
      <c r="M29" s="32">
        <f>G29*36-J29-K29-L29</f>
        <v>54</v>
      </c>
      <c r="N29" s="47"/>
      <c r="O29" s="326"/>
      <c r="P29" s="595" t="s">
        <v>50</v>
      </c>
      <c r="Q29" s="45">
        <v>3</v>
      </c>
      <c r="R29" s="48">
        <v>54</v>
      </c>
      <c r="S29" s="46"/>
      <c r="T29" s="50"/>
      <c r="U29" s="48"/>
      <c r="V29" s="48"/>
      <c r="W29" s="46"/>
      <c r="X29" s="50"/>
      <c r="Y29" s="48"/>
      <c r="Z29" s="48"/>
      <c r="AA29" s="46"/>
      <c r="AB29" s="49"/>
      <c r="AC29" s="45"/>
      <c r="AD29" s="48"/>
      <c r="AE29" s="46"/>
      <c r="AF29" s="50"/>
    </row>
    <row r="30" spans="1:32" ht="12" customHeight="1">
      <c r="A30" s="524" t="s">
        <v>149</v>
      </c>
      <c r="B30" s="880" t="s">
        <v>252</v>
      </c>
      <c r="C30" s="881" t="s">
        <v>70</v>
      </c>
      <c r="D30" s="881" t="s">
        <v>70</v>
      </c>
      <c r="E30" s="881" t="s">
        <v>70</v>
      </c>
      <c r="F30" s="882" t="s">
        <v>70</v>
      </c>
      <c r="G30" s="564">
        <v>15</v>
      </c>
      <c r="H30" s="147">
        <v>234</v>
      </c>
      <c r="I30" s="565">
        <v>45</v>
      </c>
      <c r="J30" s="565"/>
      <c r="K30" s="565">
        <v>234</v>
      </c>
      <c r="L30" s="566"/>
      <c r="M30" s="147">
        <v>306</v>
      </c>
      <c r="N30" s="567"/>
      <c r="O30" s="568">
        <v>72</v>
      </c>
      <c r="P30" s="561" t="s">
        <v>253</v>
      </c>
      <c r="Q30" s="569"/>
      <c r="R30" s="570"/>
      <c r="S30" s="565"/>
      <c r="T30" s="571"/>
      <c r="U30" s="570">
        <v>6</v>
      </c>
      <c r="V30" s="570">
        <v>90</v>
      </c>
      <c r="W30" s="565">
        <v>3</v>
      </c>
      <c r="X30" s="571">
        <v>54</v>
      </c>
      <c r="Y30" s="570">
        <v>6</v>
      </c>
      <c r="Z30" s="570">
        <v>90</v>
      </c>
      <c r="AA30" s="565"/>
      <c r="AB30" s="572"/>
      <c r="AC30" s="569"/>
      <c r="AD30" s="570"/>
      <c r="AE30" s="565"/>
      <c r="AF30" s="571"/>
    </row>
    <row r="31" spans="1:32" ht="12" customHeight="1">
      <c r="A31" s="524" t="s">
        <v>150</v>
      </c>
      <c r="B31" s="883" t="s">
        <v>73</v>
      </c>
      <c r="C31" s="884" t="s">
        <v>73</v>
      </c>
      <c r="D31" s="884" t="s">
        <v>73</v>
      </c>
      <c r="E31" s="884" t="s">
        <v>73</v>
      </c>
      <c r="F31" s="885" t="s">
        <v>73</v>
      </c>
      <c r="G31" s="573">
        <v>2</v>
      </c>
      <c r="H31" s="147">
        <f>J31+K31+L31</f>
        <v>36</v>
      </c>
      <c r="I31" s="574">
        <v>9</v>
      </c>
      <c r="J31" s="574">
        <v>18</v>
      </c>
      <c r="K31" s="574">
        <v>18</v>
      </c>
      <c r="L31" s="575"/>
      <c r="M31" s="147">
        <f>G31*36-J31-K31-L31</f>
        <v>36</v>
      </c>
      <c r="N31" s="576"/>
      <c r="O31" s="577"/>
      <c r="P31" s="594" t="s">
        <v>52</v>
      </c>
      <c r="Q31" s="578"/>
      <c r="R31" s="579"/>
      <c r="S31" s="580">
        <v>2</v>
      </c>
      <c r="T31" s="581">
        <v>36</v>
      </c>
      <c r="U31" s="579"/>
      <c r="V31" s="579"/>
      <c r="W31" s="580"/>
      <c r="X31" s="581"/>
      <c r="Y31" s="579"/>
      <c r="Z31" s="579"/>
      <c r="AA31" s="580"/>
      <c r="AB31" s="582"/>
      <c r="AC31" s="578"/>
      <c r="AD31" s="579"/>
      <c r="AE31" s="580"/>
      <c r="AF31" s="581"/>
    </row>
    <row r="32" spans="1:32" ht="25.5" customHeight="1">
      <c r="A32" s="524" t="s">
        <v>151</v>
      </c>
      <c r="B32" s="918" t="s">
        <v>74</v>
      </c>
      <c r="C32" s="919" t="s">
        <v>75</v>
      </c>
      <c r="D32" s="919" t="s">
        <v>75</v>
      </c>
      <c r="E32" s="919" t="s">
        <v>75</v>
      </c>
      <c r="F32" s="920" t="s">
        <v>75</v>
      </c>
      <c r="G32" s="564">
        <v>24</v>
      </c>
      <c r="H32" s="147">
        <v>396</v>
      </c>
      <c r="I32" s="583">
        <v>90</v>
      </c>
      <c r="J32" s="583"/>
      <c r="K32" s="583">
        <v>396</v>
      </c>
      <c r="L32" s="584"/>
      <c r="M32" s="147">
        <v>468</v>
      </c>
      <c r="N32" s="567"/>
      <c r="O32" s="568">
        <v>72</v>
      </c>
      <c r="P32" s="561" t="s">
        <v>253</v>
      </c>
      <c r="Q32" s="569"/>
      <c r="R32" s="570"/>
      <c r="S32" s="565"/>
      <c r="T32" s="571"/>
      <c r="U32" s="570"/>
      <c r="V32" s="570"/>
      <c r="W32" s="565"/>
      <c r="X32" s="571"/>
      <c r="Y32" s="610">
        <v>9</v>
      </c>
      <c r="Z32" s="570">
        <v>144</v>
      </c>
      <c r="AA32" s="611">
        <v>6</v>
      </c>
      <c r="AB32" s="572">
        <v>108</v>
      </c>
      <c r="AC32" s="569">
        <v>9</v>
      </c>
      <c r="AD32" s="570">
        <v>144</v>
      </c>
      <c r="AE32" s="565"/>
      <c r="AF32" s="571"/>
    </row>
    <row r="33" spans="1:32" ht="25.5" customHeight="1" thickBot="1">
      <c r="A33" s="480" t="s">
        <v>237</v>
      </c>
      <c r="B33" s="886" t="s">
        <v>271</v>
      </c>
      <c r="C33" s="887"/>
      <c r="D33" s="887"/>
      <c r="E33" s="887"/>
      <c r="F33" s="888"/>
      <c r="G33" s="795">
        <v>2</v>
      </c>
      <c r="H33" s="796">
        <v>72</v>
      </c>
      <c r="I33" s="797"/>
      <c r="J33" s="797">
        <v>18</v>
      </c>
      <c r="K33" s="797">
        <v>54</v>
      </c>
      <c r="L33" s="798"/>
      <c r="M33" s="799"/>
      <c r="N33" s="800"/>
      <c r="O33" s="801"/>
      <c r="P33" s="802" t="s">
        <v>52</v>
      </c>
      <c r="Q33" s="481"/>
      <c r="R33" s="482"/>
      <c r="S33" s="482">
        <v>1</v>
      </c>
      <c r="T33" s="483">
        <v>36</v>
      </c>
      <c r="U33" s="484"/>
      <c r="V33" s="482"/>
      <c r="W33" s="482"/>
      <c r="X33" s="483"/>
      <c r="Y33" s="484"/>
      <c r="Z33" s="482"/>
      <c r="AA33" s="482">
        <v>1</v>
      </c>
      <c r="AB33" s="485">
        <v>36</v>
      </c>
      <c r="AC33" s="481"/>
      <c r="AD33" s="482"/>
      <c r="AE33" s="482"/>
      <c r="AF33" s="483"/>
    </row>
    <row r="34" spans="1:32" ht="24.75" customHeight="1" thickBot="1">
      <c r="A34" s="189"/>
      <c r="B34" s="877" t="s">
        <v>270</v>
      </c>
      <c r="C34" s="878"/>
      <c r="D34" s="878"/>
      <c r="E34" s="878"/>
      <c r="F34" s="879"/>
      <c r="G34" s="278">
        <f>SUM(G35:G50)</f>
        <v>101</v>
      </c>
      <c r="H34" s="190">
        <f>SUM(H35:H50)</f>
        <v>1674</v>
      </c>
      <c r="I34" s="191">
        <f>SUM(I35:I50)</f>
        <v>306</v>
      </c>
      <c r="J34" s="191">
        <f>SUM(J35:J50)</f>
        <v>522</v>
      </c>
      <c r="K34" s="191">
        <f>SUM(K35:K50)</f>
        <v>1125</v>
      </c>
      <c r="L34" s="192"/>
      <c r="M34" s="190">
        <f>SUM(M35:M50)</f>
        <v>1962</v>
      </c>
      <c r="N34" s="192"/>
      <c r="O34" s="193"/>
      <c r="P34" s="589"/>
      <c r="Q34" s="198"/>
      <c r="R34" s="194"/>
      <c r="S34" s="195"/>
      <c r="T34" s="196"/>
      <c r="U34" s="194"/>
      <c r="V34" s="194"/>
      <c r="W34" s="195"/>
      <c r="X34" s="196"/>
      <c r="Y34" s="194"/>
      <c r="Z34" s="194"/>
      <c r="AA34" s="195"/>
      <c r="AB34" s="197"/>
      <c r="AC34" s="198"/>
      <c r="AD34" s="194"/>
      <c r="AE34" s="195"/>
      <c r="AF34" s="196"/>
    </row>
    <row r="35" spans="1:32" ht="17.25" customHeight="1">
      <c r="A35" s="184" t="s">
        <v>152</v>
      </c>
      <c r="B35" s="835" t="s">
        <v>54</v>
      </c>
      <c r="C35" s="836"/>
      <c r="D35" s="836"/>
      <c r="E35" s="836"/>
      <c r="F35" s="837"/>
      <c r="G35" s="506">
        <v>3</v>
      </c>
      <c r="H35" s="504">
        <f>J35+K35+L35</f>
        <v>54</v>
      </c>
      <c r="I35" s="143">
        <v>9</v>
      </c>
      <c r="J35" s="143"/>
      <c r="K35" s="143">
        <v>54</v>
      </c>
      <c r="L35" s="145"/>
      <c r="M35" s="142">
        <f aca="true" t="shared" si="2" ref="M35:M43">G35*36-J35-K35-L35</f>
        <v>54</v>
      </c>
      <c r="N35" s="40"/>
      <c r="O35" s="16"/>
      <c r="P35" s="585" t="s">
        <v>50</v>
      </c>
      <c r="Q35" s="39">
        <v>3</v>
      </c>
      <c r="R35" s="41">
        <v>54</v>
      </c>
      <c r="S35" s="33"/>
      <c r="T35" s="43"/>
      <c r="U35" s="41"/>
      <c r="V35" s="41"/>
      <c r="W35" s="33"/>
      <c r="X35" s="43"/>
      <c r="Y35" s="41"/>
      <c r="Z35" s="41"/>
      <c r="AA35" s="33"/>
      <c r="AB35" s="42"/>
      <c r="AC35" s="39"/>
      <c r="AD35" s="41"/>
      <c r="AE35" s="33"/>
      <c r="AF35" s="43"/>
    </row>
    <row r="36" spans="1:32" ht="16.5" customHeight="1">
      <c r="A36" s="182" t="s">
        <v>153</v>
      </c>
      <c r="B36" s="838" t="s">
        <v>55</v>
      </c>
      <c r="C36" s="839"/>
      <c r="D36" s="839"/>
      <c r="E36" s="839"/>
      <c r="F36" s="840"/>
      <c r="G36" s="507">
        <v>3</v>
      </c>
      <c r="H36" s="41">
        <f>J36+K36+L36</f>
        <v>54</v>
      </c>
      <c r="I36" s="34">
        <v>9</v>
      </c>
      <c r="J36" s="34">
        <v>36</v>
      </c>
      <c r="K36" s="34">
        <v>18</v>
      </c>
      <c r="L36" s="35"/>
      <c r="M36" s="32">
        <f t="shared" si="2"/>
        <v>54</v>
      </c>
      <c r="N36" s="35"/>
      <c r="O36" s="15"/>
      <c r="P36" s="586" t="s">
        <v>52</v>
      </c>
      <c r="Q36" s="32"/>
      <c r="R36" s="36"/>
      <c r="S36" s="34"/>
      <c r="T36" s="38"/>
      <c r="U36" s="36"/>
      <c r="V36" s="36"/>
      <c r="W36" s="34"/>
      <c r="X36" s="38"/>
      <c r="Y36" s="36">
        <v>3</v>
      </c>
      <c r="Z36" s="36">
        <v>54</v>
      </c>
      <c r="AA36" s="34"/>
      <c r="AB36" s="37"/>
      <c r="AC36" s="32"/>
      <c r="AD36" s="36"/>
      <c r="AE36" s="34"/>
      <c r="AF36" s="38"/>
    </row>
    <row r="37" spans="1:32" ht="14.25" customHeight="1">
      <c r="A37" s="182" t="s">
        <v>154</v>
      </c>
      <c r="B37" s="838" t="s">
        <v>56</v>
      </c>
      <c r="C37" s="839"/>
      <c r="D37" s="839"/>
      <c r="E37" s="839"/>
      <c r="F37" s="840"/>
      <c r="G37" s="507">
        <v>3</v>
      </c>
      <c r="H37" s="36">
        <f>J37+K37+L37</f>
        <v>54</v>
      </c>
      <c r="I37" s="34">
        <v>9</v>
      </c>
      <c r="J37" s="34">
        <v>36</v>
      </c>
      <c r="K37" s="34">
        <v>18</v>
      </c>
      <c r="L37" s="35"/>
      <c r="M37" s="32">
        <f t="shared" si="2"/>
        <v>54</v>
      </c>
      <c r="N37" s="35"/>
      <c r="O37" s="15"/>
      <c r="P37" s="586" t="s">
        <v>52</v>
      </c>
      <c r="Q37" s="32"/>
      <c r="R37" s="36"/>
      <c r="S37" s="34"/>
      <c r="T37" s="38"/>
      <c r="U37" s="36">
        <v>3</v>
      </c>
      <c r="V37" s="36">
        <v>54</v>
      </c>
      <c r="W37" s="34"/>
      <c r="X37" s="38"/>
      <c r="Y37" s="36"/>
      <c r="Z37" s="36"/>
      <c r="AA37" s="34"/>
      <c r="AB37" s="37"/>
      <c r="AC37" s="32"/>
      <c r="AD37" s="36"/>
      <c r="AE37" s="34"/>
      <c r="AF37" s="38"/>
    </row>
    <row r="38" spans="1:32" ht="12" customHeight="1">
      <c r="A38" s="182" t="s">
        <v>155</v>
      </c>
      <c r="B38" s="838" t="s">
        <v>175</v>
      </c>
      <c r="C38" s="839"/>
      <c r="D38" s="839"/>
      <c r="E38" s="839"/>
      <c r="F38" s="840"/>
      <c r="G38" s="507">
        <v>3</v>
      </c>
      <c r="H38" s="74">
        <f>J38+K38+L38</f>
        <v>54</v>
      </c>
      <c r="I38" s="52">
        <v>9</v>
      </c>
      <c r="J38" s="52">
        <v>36</v>
      </c>
      <c r="K38" s="52">
        <v>18</v>
      </c>
      <c r="L38" s="56"/>
      <c r="M38" s="32">
        <f t="shared" si="2"/>
        <v>54</v>
      </c>
      <c r="N38" s="35"/>
      <c r="O38" s="15"/>
      <c r="P38" s="586" t="s">
        <v>52</v>
      </c>
      <c r="Q38" s="32"/>
      <c r="R38" s="36"/>
      <c r="S38" s="34">
        <v>3</v>
      </c>
      <c r="T38" s="38">
        <v>54</v>
      </c>
      <c r="U38" s="36"/>
      <c r="V38" s="36"/>
      <c r="W38" s="34"/>
      <c r="X38" s="38"/>
      <c r="Y38" s="36"/>
      <c r="Z38" s="36"/>
      <c r="AA38" s="34"/>
      <c r="AB38" s="37"/>
      <c r="AC38" s="32"/>
      <c r="AD38" s="36"/>
      <c r="AE38" s="34"/>
      <c r="AF38" s="38"/>
    </row>
    <row r="39" spans="1:32" ht="12.75">
      <c r="A39" s="182" t="s">
        <v>222</v>
      </c>
      <c r="B39" s="841" t="s">
        <v>223</v>
      </c>
      <c r="C39" s="842"/>
      <c r="D39" s="842"/>
      <c r="E39" s="842"/>
      <c r="F39" s="843"/>
      <c r="G39" s="507">
        <v>3</v>
      </c>
      <c r="H39" s="505">
        <v>54</v>
      </c>
      <c r="I39" s="173">
        <v>9</v>
      </c>
      <c r="J39" s="173">
        <v>36</v>
      </c>
      <c r="K39" s="173">
        <v>18</v>
      </c>
      <c r="L39" s="390"/>
      <c r="M39" s="32">
        <f t="shared" si="2"/>
        <v>54</v>
      </c>
      <c r="N39" s="35"/>
      <c r="O39" s="15"/>
      <c r="P39" s="586" t="s">
        <v>52</v>
      </c>
      <c r="Q39" s="32"/>
      <c r="R39" s="36"/>
      <c r="S39" s="34"/>
      <c r="T39" s="38"/>
      <c r="U39" s="36"/>
      <c r="V39" s="36"/>
      <c r="W39" s="34">
        <v>3</v>
      </c>
      <c r="X39" s="38">
        <v>54</v>
      </c>
      <c r="Y39" s="36"/>
      <c r="Z39" s="36"/>
      <c r="AA39" s="34"/>
      <c r="AB39" s="37"/>
      <c r="AC39" s="32"/>
      <c r="AD39" s="36"/>
      <c r="AE39" s="34"/>
      <c r="AF39" s="38"/>
    </row>
    <row r="40" spans="1:32" ht="12.75">
      <c r="A40" s="182" t="s">
        <v>238</v>
      </c>
      <c r="B40" s="929" t="s">
        <v>59</v>
      </c>
      <c r="C40" s="930" t="s">
        <v>59</v>
      </c>
      <c r="D40" s="930" t="s">
        <v>59</v>
      </c>
      <c r="E40" s="930" t="s">
        <v>59</v>
      </c>
      <c r="F40" s="931" t="s">
        <v>59</v>
      </c>
      <c r="G40" s="507">
        <v>3</v>
      </c>
      <c r="H40" s="41">
        <v>54</v>
      </c>
      <c r="I40" s="33">
        <v>9</v>
      </c>
      <c r="J40" s="33">
        <v>27</v>
      </c>
      <c r="K40" s="33">
        <v>27</v>
      </c>
      <c r="L40" s="40"/>
      <c r="M40" s="32">
        <f t="shared" si="2"/>
        <v>54</v>
      </c>
      <c r="N40" s="35"/>
      <c r="O40" s="15"/>
      <c r="P40" s="590" t="s">
        <v>52</v>
      </c>
      <c r="Q40" s="32"/>
      <c r="R40" s="36"/>
      <c r="S40" s="34"/>
      <c r="T40" s="38"/>
      <c r="U40" s="36"/>
      <c r="V40" s="36"/>
      <c r="W40" s="34"/>
      <c r="X40" s="38"/>
      <c r="Y40" s="36"/>
      <c r="Z40" s="36"/>
      <c r="AA40" s="34"/>
      <c r="AB40" s="37"/>
      <c r="AC40" s="32"/>
      <c r="AD40" s="36"/>
      <c r="AE40" s="34">
        <v>3</v>
      </c>
      <c r="AF40" s="38">
        <v>54</v>
      </c>
    </row>
    <row r="41" spans="1:32" ht="26.25" customHeight="1">
      <c r="A41" s="184" t="s">
        <v>239</v>
      </c>
      <c r="B41" s="932" t="s">
        <v>78</v>
      </c>
      <c r="C41" s="933" t="s">
        <v>79</v>
      </c>
      <c r="D41" s="933" t="s">
        <v>79</v>
      </c>
      <c r="E41" s="933" t="s">
        <v>79</v>
      </c>
      <c r="F41" s="934" t="s">
        <v>79</v>
      </c>
      <c r="G41" s="507">
        <v>6</v>
      </c>
      <c r="H41" s="36">
        <f>J41+K41+L41</f>
        <v>90</v>
      </c>
      <c r="I41" s="34">
        <v>18</v>
      </c>
      <c r="J41" s="34">
        <v>54</v>
      </c>
      <c r="K41" s="34">
        <v>36</v>
      </c>
      <c r="L41" s="35"/>
      <c r="M41" s="32">
        <f t="shared" si="2"/>
        <v>126</v>
      </c>
      <c r="N41" s="35"/>
      <c r="O41" s="15">
        <v>36</v>
      </c>
      <c r="P41" s="591" t="s">
        <v>38</v>
      </c>
      <c r="Q41" s="36"/>
      <c r="R41" s="36"/>
      <c r="S41" s="34"/>
      <c r="T41" s="38"/>
      <c r="U41" s="36"/>
      <c r="V41" s="36"/>
      <c r="W41" s="34">
        <v>6</v>
      </c>
      <c r="X41" s="38">
        <v>90</v>
      </c>
      <c r="Y41" s="36"/>
      <c r="Z41" s="36"/>
      <c r="AA41" s="34"/>
      <c r="AB41" s="37"/>
      <c r="AC41" s="32"/>
      <c r="AD41" s="36"/>
      <c r="AE41" s="34"/>
      <c r="AF41" s="38"/>
    </row>
    <row r="42" spans="1:32" ht="11.25" customHeight="1">
      <c r="A42" s="184" t="s">
        <v>156</v>
      </c>
      <c r="B42" s="932" t="s">
        <v>173</v>
      </c>
      <c r="C42" s="933"/>
      <c r="D42" s="933"/>
      <c r="E42" s="933"/>
      <c r="F42" s="934"/>
      <c r="G42" s="507">
        <v>6</v>
      </c>
      <c r="H42" s="36">
        <f>J42+K42+L42</f>
        <v>90</v>
      </c>
      <c r="I42" s="34">
        <v>18</v>
      </c>
      <c r="J42" s="144">
        <v>36</v>
      </c>
      <c r="K42" s="144">
        <v>54</v>
      </c>
      <c r="L42" s="35"/>
      <c r="M42" s="32">
        <f t="shared" si="2"/>
        <v>126</v>
      </c>
      <c r="N42" s="35"/>
      <c r="O42" s="15">
        <v>36</v>
      </c>
      <c r="P42" s="585" t="s">
        <v>38</v>
      </c>
      <c r="Q42" s="32"/>
      <c r="R42" s="36"/>
      <c r="S42" s="34"/>
      <c r="T42" s="38"/>
      <c r="U42" s="36"/>
      <c r="V42" s="36"/>
      <c r="W42" s="34"/>
      <c r="X42" s="38"/>
      <c r="Y42" s="36">
        <v>6</v>
      </c>
      <c r="Z42" s="36">
        <v>90</v>
      </c>
      <c r="AA42" s="34"/>
      <c r="AB42" s="37"/>
      <c r="AC42" s="32"/>
      <c r="AD42" s="36"/>
      <c r="AE42" s="34"/>
      <c r="AF42" s="38"/>
    </row>
    <row r="43" spans="1:32" ht="33" customHeight="1">
      <c r="A43" s="524" t="s">
        <v>157</v>
      </c>
      <c r="B43" s="918" t="s">
        <v>80</v>
      </c>
      <c r="C43" s="919" t="s">
        <v>81</v>
      </c>
      <c r="D43" s="919" t="s">
        <v>81</v>
      </c>
      <c r="E43" s="919" t="s">
        <v>81</v>
      </c>
      <c r="F43" s="920" t="s">
        <v>81</v>
      </c>
      <c r="G43" s="596">
        <v>15</v>
      </c>
      <c r="H43" s="148">
        <v>252</v>
      </c>
      <c r="I43" s="144">
        <v>45</v>
      </c>
      <c r="J43" s="144">
        <v>162</v>
      </c>
      <c r="K43" s="144">
        <v>90</v>
      </c>
      <c r="L43" s="149"/>
      <c r="M43" s="147">
        <f t="shared" si="2"/>
        <v>288</v>
      </c>
      <c r="N43" s="149"/>
      <c r="O43" s="325"/>
      <c r="P43" s="560" t="s">
        <v>255</v>
      </c>
      <c r="Q43" s="147"/>
      <c r="R43" s="148"/>
      <c r="S43" s="144"/>
      <c r="T43" s="558"/>
      <c r="U43" s="148"/>
      <c r="V43" s="148"/>
      <c r="W43" s="144"/>
      <c r="X43" s="558"/>
      <c r="Y43" s="148">
        <v>6</v>
      </c>
      <c r="Z43" s="148">
        <v>108</v>
      </c>
      <c r="AA43" s="144"/>
      <c r="AB43" s="559"/>
      <c r="AC43" s="147">
        <v>9</v>
      </c>
      <c r="AD43" s="148">
        <v>144</v>
      </c>
      <c r="AE43" s="144"/>
      <c r="AF43" s="558"/>
    </row>
    <row r="44" spans="1:32" ht="30" customHeight="1">
      <c r="A44" s="524" t="s">
        <v>158</v>
      </c>
      <c r="B44" s="941" t="s">
        <v>206</v>
      </c>
      <c r="C44" s="942"/>
      <c r="D44" s="942"/>
      <c r="E44" s="942"/>
      <c r="F44" s="943"/>
      <c r="G44" s="597">
        <v>6</v>
      </c>
      <c r="H44" s="598">
        <v>108</v>
      </c>
      <c r="I44" s="144">
        <v>18</v>
      </c>
      <c r="J44" s="144"/>
      <c r="K44" s="144">
        <v>108</v>
      </c>
      <c r="L44" s="576"/>
      <c r="M44" s="147">
        <v>108</v>
      </c>
      <c r="N44" s="576"/>
      <c r="O44" s="577"/>
      <c r="P44" s="588" t="s">
        <v>256</v>
      </c>
      <c r="Q44" s="578"/>
      <c r="R44" s="579"/>
      <c r="S44" s="580"/>
      <c r="T44" s="581"/>
      <c r="U44" s="579"/>
      <c r="V44" s="579"/>
      <c r="W44" s="580"/>
      <c r="X44" s="581"/>
      <c r="Y44" s="579"/>
      <c r="Z44" s="579"/>
      <c r="AA44" s="580">
        <v>3</v>
      </c>
      <c r="AB44" s="582">
        <v>54</v>
      </c>
      <c r="AC44" s="578">
        <v>3</v>
      </c>
      <c r="AD44" s="579">
        <v>54</v>
      </c>
      <c r="AE44" s="580"/>
      <c r="AF44" s="581"/>
    </row>
    <row r="45" spans="1:32" ht="27" customHeight="1">
      <c r="A45" s="524" t="s">
        <v>159</v>
      </c>
      <c r="B45" s="918" t="s">
        <v>275</v>
      </c>
      <c r="C45" s="919" t="s">
        <v>89</v>
      </c>
      <c r="D45" s="919" t="s">
        <v>89</v>
      </c>
      <c r="E45" s="919" t="s">
        <v>89</v>
      </c>
      <c r="F45" s="920" t="s">
        <v>89</v>
      </c>
      <c r="G45" s="596">
        <v>5</v>
      </c>
      <c r="H45" s="148">
        <v>72</v>
      </c>
      <c r="I45" s="144">
        <v>18</v>
      </c>
      <c r="J45" s="144"/>
      <c r="K45" s="144">
        <v>72</v>
      </c>
      <c r="L45" s="149"/>
      <c r="M45" s="147">
        <f>G45*36-J45-K45-L45</f>
        <v>108</v>
      </c>
      <c r="N45" s="599">
        <v>36</v>
      </c>
      <c r="O45" s="600">
        <v>36</v>
      </c>
      <c r="P45" s="588" t="s">
        <v>38</v>
      </c>
      <c r="Q45" s="147"/>
      <c r="R45" s="148"/>
      <c r="S45" s="144"/>
      <c r="T45" s="558"/>
      <c r="U45" s="148"/>
      <c r="V45" s="148"/>
      <c r="W45" s="144"/>
      <c r="X45" s="558"/>
      <c r="Y45" s="148"/>
      <c r="Z45" s="148"/>
      <c r="AA45" s="144">
        <v>5</v>
      </c>
      <c r="AB45" s="559">
        <v>72</v>
      </c>
      <c r="AC45" s="147"/>
      <c r="AD45" s="148"/>
      <c r="AE45" s="144"/>
      <c r="AF45" s="558"/>
    </row>
    <row r="46" spans="1:32" ht="26.25" customHeight="1">
      <c r="A46" s="524" t="s">
        <v>160</v>
      </c>
      <c r="B46" s="918" t="s">
        <v>203</v>
      </c>
      <c r="C46" s="924" t="s">
        <v>90</v>
      </c>
      <c r="D46" s="924" t="s">
        <v>90</v>
      </c>
      <c r="E46" s="924" t="s">
        <v>90</v>
      </c>
      <c r="F46" s="925" t="s">
        <v>90</v>
      </c>
      <c r="G46" s="596">
        <v>3</v>
      </c>
      <c r="H46" s="148">
        <v>54</v>
      </c>
      <c r="I46" s="144">
        <v>9</v>
      </c>
      <c r="J46" s="144"/>
      <c r="K46" s="144">
        <v>54</v>
      </c>
      <c r="L46" s="149"/>
      <c r="M46" s="147">
        <f>G46*36-J46-K46-L46</f>
        <v>54</v>
      </c>
      <c r="N46" s="599"/>
      <c r="O46" s="600"/>
      <c r="P46" s="587" t="s">
        <v>50</v>
      </c>
      <c r="Q46" s="147"/>
      <c r="R46" s="148"/>
      <c r="S46" s="144"/>
      <c r="T46" s="558"/>
      <c r="U46" s="148"/>
      <c r="V46" s="148"/>
      <c r="W46" s="144"/>
      <c r="X46" s="558"/>
      <c r="Y46" s="148"/>
      <c r="Z46" s="148"/>
      <c r="AA46" s="144">
        <v>3</v>
      </c>
      <c r="AB46" s="559">
        <v>54</v>
      </c>
      <c r="AC46" s="147"/>
      <c r="AD46" s="148"/>
      <c r="AE46" s="144"/>
      <c r="AF46" s="558"/>
    </row>
    <row r="47" spans="1:32" ht="27" customHeight="1" thickBot="1">
      <c r="A47" s="524" t="s">
        <v>211</v>
      </c>
      <c r="B47" s="918" t="s">
        <v>202</v>
      </c>
      <c r="C47" s="919"/>
      <c r="D47" s="919"/>
      <c r="E47" s="919"/>
      <c r="F47" s="920"/>
      <c r="G47" s="596">
        <v>12</v>
      </c>
      <c r="H47" s="148">
        <v>180</v>
      </c>
      <c r="I47" s="144">
        <v>36</v>
      </c>
      <c r="J47" s="144"/>
      <c r="K47" s="144">
        <v>180</v>
      </c>
      <c r="L47" s="149"/>
      <c r="M47" s="147">
        <f>G47*36-J47-K47-L47</f>
        <v>252</v>
      </c>
      <c r="N47" s="599"/>
      <c r="O47" s="600"/>
      <c r="P47" s="587" t="s">
        <v>254</v>
      </c>
      <c r="Q47" s="147"/>
      <c r="R47" s="148"/>
      <c r="S47" s="144"/>
      <c r="T47" s="558"/>
      <c r="U47" s="148"/>
      <c r="V47" s="148"/>
      <c r="W47" s="144"/>
      <c r="X47" s="558"/>
      <c r="Y47" s="148"/>
      <c r="Z47" s="148"/>
      <c r="AA47" s="144"/>
      <c r="AB47" s="559"/>
      <c r="AC47" s="147">
        <v>6</v>
      </c>
      <c r="AD47" s="148">
        <v>90</v>
      </c>
      <c r="AE47" s="144">
        <v>6</v>
      </c>
      <c r="AF47" s="558">
        <v>90</v>
      </c>
    </row>
    <row r="48" spans="1:32" ht="13.5" thickBot="1">
      <c r="A48" s="218" t="s">
        <v>177</v>
      </c>
      <c r="B48" s="906" t="s">
        <v>114</v>
      </c>
      <c r="C48" s="907"/>
      <c r="D48" s="907"/>
      <c r="E48" s="907"/>
      <c r="F48" s="908"/>
      <c r="G48" s="279">
        <v>12</v>
      </c>
      <c r="H48" s="219">
        <v>180</v>
      </c>
      <c r="I48" s="220">
        <v>36</v>
      </c>
      <c r="J48" s="220">
        <v>72</v>
      </c>
      <c r="K48" s="220">
        <v>108</v>
      </c>
      <c r="L48" s="224"/>
      <c r="M48" s="219">
        <v>252</v>
      </c>
      <c r="N48" s="221"/>
      <c r="O48" s="327">
        <v>72</v>
      </c>
      <c r="P48" s="315" t="s">
        <v>193</v>
      </c>
      <c r="Q48" s="238"/>
      <c r="R48" s="221"/>
      <c r="S48" s="221"/>
      <c r="T48" s="223"/>
      <c r="U48" s="222">
        <v>6</v>
      </c>
      <c r="V48" s="220">
        <v>90</v>
      </c>
      <c r="W48" s="220"/>
      <c r="X48" s="223"/>
      <c r="Y48" s="222"/>
      <c r="Z48" s="220"/>
      <c r="AA48" s="220">
        <v>6</v>
      </c>
      <c r="AB48" s="220">
        <v>90</v>
      </c>
      <c r="AC48" s="221"/>
      <c r="AD48" s="221"/>
      <c r="AE48" s="221"/>
      <c r="AF48" s="224"/>
    </row>
    <row r="49" spans="1:32" ht="13.5" customHeight="1" thickBot="1">
      <c r="A49" s="185" t="s">
        <v>133</v>
      </c>
      <c r="B49" s="909" t="s">
        <v>114</v>
      </c>
      <c r="C49" s="910"/>
      <c r="D49" s="910"/>
      <c r="E49" s="910"/>
      <c r="F49" s="911"/>
      <c r="G49" s="280">
        <v>3</v>
      </c>
      <c r="H49" s="225">
        <v>54</v>
      </c>
      <c r="I49" s="226">
        <v>9</v>
      </c>
      <c r="J49" s="226">
        <v>27</v>
      </c>
      <c r="K49" s="226"/>
      <c r="L49" s="295">
        <v>27</v>
      </c>
      <c r="M49" s="225">
        <v>54</v>
      </c>
      <c r="N49" s="227"/>
      <c r="O49" s="228"/>
      <c r="P49" s="592" t="s">
        <v>174</v>
      </c>
      <c r="Q49" s="225"/>
      <c r="R49" s="229"/>
      <c r="S49" s="226"/>
      <c r="T49" s="239"/>
      <c r="U49" s="229"/>
      <c r="V49" s="229"/>
      <c r="W49" s="226">
        <v>3</v>
      </c>
      <c r="X49" s="230">
        <v>54</v>
      </c>
      <c r="Y49" s="231"/>
      <c r="Z49" s="229"/>
      <c r="AA49" s="226"/>
      <c r="AB49" s="230"/>
      <c r="AC49" s="231"/>
      <c r="AD49" s="229"/>
      <c r="AE49" s="226"/>
      <c r="AF49" s="232"/>
    </row>
    <row r="50" spans="1:32" ht="13.5" thickBot="1">
      <c r="A50" s="185" t="s">
        <v>134</v>
      </c>
      <c r="B50" s="912" t="s">
        <v>114</v>
      </c>
      <c r="C50" s="913"/>
      <c r="D50" s="913"/>
      <c r="E50" s="913"/>
      <c r="F50" s="914"/>
      <c r="G50" s="279">
        <v>15</v>
      </c>
      <c r="H50" s="250">
        <v>270</v>
      </c>
      <c r="I50" s="251">
        <v>45</v>
      </c>
      <c r="J50" s="251"/>
      <c r="K50" s="251">
        <v>270</v>
      </c>
      <c r="L50" s="296"/>
      <c r="M50" s="250">
        <v>270</v>
      </c>
      <c r="N50" s="252"/>
      <c r="O50" s="328"/>
      <c r="P50" s="593" t="s">
        <v>224</v>
      </c>
      <c r="Q50" s="250"/>
      <c r="R50" s="255"/>
      <c r="S50" s="251"/>
      <c r="T50" s="256"/>
      <c r="U50" s="255"/>
      <c r="V50" s="255"/>
      <c r="W50" s="251"/>
      <c r="X50" s="253"/>
      <c r="Y50" s="254"/>
      <c r="Z50" s="255"/>
      <c r="AA50" s="251">
        <v>3</v>
      </c>
      <c r="AB50" s="253">
        <v>54</v>
      </c>
      <c r="AC50" s="254">
        <v>3</v>
      </c>
      <c r="AD50" s="255">
        <v>54</v>
      </c>
      <c r="AE50" s="251">
        <v>9</v>
      </c>
      <c r="AF50" s="256">
        <v>162</v>
      </c>
    </row>
    <row r="51" spans="1:32" ht="13.5" thickBot="1">
      <c r="A51" s="185"/>
      <c r="B51" s="926" t="s">
        <v>277</v>
      </c>
      <c r="C51" s="927"/>
      <c r="D51" s="927"/>
      <c r="E51" s="927"/>
      <c r="F51" s="928"/>
      <c r="G51" s="803"/>
      <c r="H51" s="804">
        <v>342</v>
      </c>
      <c r="I51" s="805"/>
      <c r="J51" s="805"/>
      <c r="K51" s="805">
        <v>342</v>
      </c>
      <c r="L51" s="805"/>
      <c r="M51" s="805"/>
      <c r="N51" s="806"/>
      <c r="O51" s="806"/>
      <c r="P51" s="807" t="s">
        <v>272</v>
      </c>
      <c r="Q51" s="808"/>
      <c r="R51" s="809">
        <v>54</v>
      </c>
      <c r="S51" s="785"/>
      <c r="T51" s="810">
        <v>54</v>
      </c>
      <c r="U51" s="808"/>
      <c r="V51" s="809">
        <v>54</v>
      </c>
      <c r="W51" s="785"/>
      <c r="X51" s="810">
        <v>54</v>
      </c>
      <c r="Y51" s="808"/>
      <c r="Z51" s="809">
        <v>54</v>
      </c>
      <c r="AA51" s="785"/>
      <c r="AB51" s="810">
        <v>18</v>
      </c>
      <c r="AC51" s="808"/>
      <c r="AD51" s="809">
        <v>54</v>
      </c>
      <c r="AE51" s="785"/>
      <c r="AF51" s="810"/>
    </row>
    <row r="52" spans="1:32" ht="13.5" thickBot="1">
      <c r="A52" s="186" t="s">
        <v>129</v>
      </c>
      <c r="B52" s="947" t="s">
        <v>170</v>
      </c>
      <c r="C52" s="948"/>
      <c r="D52" s="948"/>
      <c r="E52" s="948"/>
      <c r="F52" s="949"/>
      <c r="G52" s="281">
        <v>9</v>
      </c>
      <c r="H52" s="240"/>
      <c r="I52" s="158"/>
      <c r="J52" s="158"/>
      <c r="K52" s="158"/>
      <c r="L52" s="297"/>
      <c r="M52" s="240">
        <v>324</v>
      </c>
      <c r="N52" s="159"/>
      <c r="O52" s="160"/>
      <c r="P52" s="316"/>
      <c r="Q52" s="240"/>
      <c r="R52" s="161"/>
      <c r="S52" s="158"/>
      <c r="T52" s="164"/>
      <c r="U52" s="161"/>
      <c r="V52" s="161"/>
      <c r="W52" s="158"/>
      <c r="X52" s="162"/>
      <c r="Y52" s="163"/>
      <c r="Z52" s="161"/>
      <c r="AA52" s="158"/>
      <c r="AB52" s="162"/>
      <c r="AC52" s="163"/>
      <c r="AD52" s="161"/>
      <c r="AE52" s="158"/>
      <c r="AF52" s="164"/>
    </row>
    <row r="53" spans="1:32" ht="44.25" customHeight="1">
      <c r="A53" s="362" t="s">
        <v>161</v>
      </c>
      <c r="B53" s="935" t="s">
        <v>273</v>
      </c>
      <c r="C53" s="936"/>
      <c r="D53" s="936"/>
      <c r="E53" s="936"/>
      <c r="F53" s="937"/>
      <c r="G53" s="272">
        <v>3</v>
      </c>
      <c r="H53" s="39"/>
      <c r="I53" s="33"/>
      <c r="J53" s="33"/>
      <c r="K53" s="33"/>
      <c r="L53" s="235"/>
      <c r="M53" s="39"/>
      <c r="N53" s="40"/>
      <c r="O53" s="16"/>
      <c r="P53" s="313"/>
      <c r="Q53" s="39"/>
      <c r="R53" s="41"/>
      <c r="S53" s="33"/>
      <c r="T53" s="43"/>
      <c r="U53" s="41"/>
      <c r="V53" s="41"/>
      <c r="W53" s="33">
        <v>3</v>
      </c>
      <c r="X53" s="57"/>
      <c r="Y53" s="58"/>
      <c r="Z53" s="41"/>
      <c r="AA53" s="33"/>
      <c r="AB53" s="57"/>
      <c r="AC53" s="472"/>
      <c r="AD53" s="41"/>
      <c r="AE53" s="33"/>
      <c r="AF53" s="43"/>
    </row>
    <row r="54" spans="1:32" ht="48.75" customHeight="1">
      <c r="A54" s="363" t="s">
        <v>162</v>
      </c>
      <c r="B54" s="938" t="s">
        <v>274</v>
      </c>
      <c r="C54" s="939"/>
      <c r="D54" s="939"/>
      <c r="E54" s="939"/>
      <c r="F54" s="940"/>
      <c r="G54" s="277">
        <v>3</v>
      </c>
      <c r="H54" s="51"/>
      <c r="I54" s="44"/>
      <c r="J54" s="44"/>
      <c r="K54" s="44"/>
      <c r="L54" s="294"/>
      <c r="M54" s="73"/>
      <c r="N54" s="53"/>
      <c r="O54" s="17"/>
      <c r="P54" s="314"/>
      <c r="Q54" s="51"/>
      <c r="R54" s="54"/>
      <c r="S54" s="44"/>
      <c r="T54" s="55"/>
      <c r="U54" s="54"/>
      <c r="V54" s="54"/>
      <c r="W54" s="44"/>
      <c r="X54" s="76"/>
      <c r="Y54" s="77"/>
      <c r="Z54" s="54"/>
      <c r="AA54" s="44">
        <v>3</v>
      </c>
      <c r="AB54" s="76"/>
      <c r="AC54" s="77"/>
      <c r="AD54" s="54"/>
      <c r="AE54" s="473"/>
      <c r="AF54" s="55"/>
    </row>
    <row r="55" spans="1:32" ht="12.75" customHeight="1" thickBot="1">
      <c r="A55" s="364" t="s">
        <v>204</v>
      </c>
      <c r="B55" s="950" t="s">
        <v>205</v>
      </c>
      <c r="C55" s="951"/>
      <c r="D55" s="951"/>
      <c r="E55" s="951"/>
      <c r="F55" s="952"/>
      <c r="G55" s="282">
        <v>3</v>
      </c>
      <c r="H55" s="78"/>
      <c r="I55" s="79"/>
      <c r="J55" s="79"/>
      <c r="K55" s="79"/>
      <c r="L55" s="298"/>
      <c r="M55" s="78"/>
      <c r="N55" s="80"/>
      <c r="O55" s="81"/>
      <c r="P55" s="317"/>
      <c r="Q55" s="78"/>
      <c r="R55" s="82"/>
      <c r="S55" s="79"/>
      <c r="T55" s="241"/>
      <c r="U55" s="82"/>
      <c r="V55" s="82"/>
      <c r="W55" s="79"/>
      <c r="X55" s="83"/>
      <c r="Y55" s="84"/>
      <c r="Z55" s="82"/>
      <c r="AA55" s="79"/>
      <c r="AB55" s="83"/>
      <c r="AC55" s="84"/>
      <c r="AD55" s="82"/>
      <c r="AE55" s="79">
        <v>3</v>
      </c>
      <c r="AF55" s="79"/>
    </row>
    <row r="56" spans="1:32" ht="30" customHeight="1" thickBot="1">
      <c r="A56" s="361" t="s">
        <v>130</v>
      </c>
      <c r="B56" s="953" t="s">
        <v>171</v>
      </c>
      <c r="C56" s="954"/>
      <c r="D56" s="954"/>
      <c r="E56" s="954"/>
      <c r="F56" s="955"/>
      <c r="G56" s="283">
        <v>9</v>
      </c>
      <c r="H56" s="299"/>
      <c r="I56" s="169"/>
      <c r="J56" s="169"/>
      <c r="K56" s="169"/>
      <c r="L56" s="300"/>
      <c r="M56" s="299">
        <v>324</v>
      </c>
      <c r="N56" s="170"/>
      <c r="O56" s="171"/>
      <c r="P56" s="318"/>
      <c r="Q56" s="242"/>
      <c r="R56" s="166"/>
      <c r="S56" s="165"/>
      <c r="T56" s="243"/>
      <c r="U56" s="166"/>
      <c r="V56" s="166"/>
      <c r="W56" s="165"/>
      <c r="X56" s="167"/>
      <c r="Y56" s="168"/>
      <c r="Z56" s="166"/>
      <c r="AA56" s="165"/>
      <c r="AB56" s="167"/>
      <c r="AC56" s="168"/>
      <c r="AD56" s="166"/>
      <c r="AE56" s="165"/>
      <c r="AF56" s="167"/>
    </row>
    <row r="57" spans="1:32" ht="32.25" customHeight="1">
      <c r="A57" s="184" t="s">
        <v>163</v>
      </c>
      <c r="B57" s="966" t="s">
        <v>91</v>
      </c>
      <c r="C57" s="967"/>
      <c r="D57" s="967"/>
      <c r="E57" s="967"/>
      <c r="F57" s="967"/>
      <c r="G57" s="284">
        <v>2</v>
      </c>
      <c r="H57" s="174"/>
      <c r="I57" s="175"/>
      <c r="J57" s="175"/>
      <c r="K57" s="175"/>
      <c r="L57" s="301"/>
      <c r="M57" s="174"/>
      <c r="N57" s="175"/>
      <c r="O57" s="176"/>
      <c r="P57" s="319"/>
      <c r="Q57" s="39"/>
      <c r="R57" s="41"/>
      <c r="S57" s="33"/>
      <c r="T57" s="43"/>
      <c r="U57" s="41"/>
      <c r="V57" s="41"/>
      <c r="W57" s="33"/>
      <c r="X57" s="57"/>
      <c r="Y57" s="58"/>
      <c r="Z57" s="41"/>
      <c r="AA57" s="33"/>
      <c r="AB57" s="57"/>
      <c r="AC57" s="58"/>
      <c r="AD57" s="41"/>
      <c r="AE57" s="33">
        <v>2</v>
      </c>
      <c r="AF57" s="57"/>
    </row>
    <row r="58" spans="1:32" ht="30.75" customHeight="1">
      <c r="A58" s="182" t="s">
        <v>164</v>
      </c>
      <c r="B58" s="968" t="s">
        <v>93</v>
      </c>
      <c r="C58" s="969" t="s">
        <v>92</v>
      </c>
      <c r="D58" s="969" t="s">
        <v>92</v>
      </c>
      <c r="E58" s="969" t="s">
        <v>92</v>
      </c>
      <c r="F58" s="970" t="s">
        <v>92</v>
      </c>
      <c r="G58" s="285">
        <v>1</v>
      </c>
      <c r="H58" s="177"/>
      <c r="I58" s="173"/>
      <c r="J58" s="173"/>
      <c r="K58" s="173"/>
      <c r="L58" s="302"/>
      <c r="M58" s="177"/>
      <c r="N58" s="173"/>
      <c r="O58" s="178"/>
      <c r="P58" s="320"/>
      <c r="Q58" s="32"/>
      <c r="R58" s="36"/>
      <c r="S58" s="34"/>
      <c r="T58" s="38"/>
      <c r="U58" s="36"/>
      <c r="V58" s="36"/>
      <c r="W58" s="34"/>
      <c r="X58" s="59"/>
      <c r="Y58" s="60"/>
      <c r="Z58" s="36"/>
      <c r="AA58" s="34"/>
      <c r="AB58" s="59"/>
      <c r="AC58" s="60"/>
      <c r="AD58" s="36"/>
      <c r="AE58" s="34">
        <v>1</v>
      </c>
      <c r="AF58" s="59"/>
    </row>
    <row r="59" spans="1:32" ht="13.5" thickBot="1">
      <c r="A59" s="187" t="s">
        <v>165</v>
      </c>
      <c r="B59" s="971" t="s">
        <v>94</v>
      </c>
      <c r="C59" s="972"/>
      <c r="D59" s="972"/>
      <c r="E59" s="972"/>
      <c r="F59" s="973"/>
      <c r="G59" s="282">
        <v>6</v>
      </c>
      <c r="H59" s="179"/>
      <c r="I59" s="180"/>
      <c r="J59" s="180"/>
      <c r="K59" s="180"/>
      <c r="L59" s="303"/>
      <c r="M59" s="179"/>
      <c r="N59" s="180"/>
      <c r="O59" s="181"/>
      <c r="P59" s="317"/>
      <c r="Q59" s="244"/>
      <c r="R59" s="62"/>
      <c r="S59" s="63"/>
      <c r="T59" s="245"/>
      <c r="U59" s="62"/>
      <c r="V59" s="62"/>
      <c r="W59" s="63"/>
      <c r="X59" s="64"/>
      <c r="Y59" s="61"/>
      <c r="Z59" s="62"/>
      <c r="AA59" s="63"/>
      <c r="AB59" s="64"/>
      <c r="AC59" s="61"/>
      <c r="AD59" s="62"/>
      <c r="AE59" s="63">
        <v>6</v>
      </c>
      <c r="AF59" s="64"/>
    </row>
    <row r="60" spans="1:32" ht="12" customHeight="1">
      <c r="A60" s="188" t="s">
        <v>95</v>
      </c>
      <c r="B60" s="974" t="s">
        <v>96</v>
      </c>
      <c r="C60" s="975"/>
      <c r="D60" s="975"/>
      <c r="E60" s="975"/>
      <c r="F60" s="976"/>
      <c r="G60" s="286">
        <f>G18+G52+G56</f>
        <v>240</v>
      </c>
      <c r="H60" s="304"/>
      <c r="I60" s="65"/>
      <c r="J60" s="65"/>
      <c r="K60" s="65"/>
      <c r="L60" s="305"/>
      <c r="M60" s="304"/>
      <c r="N60" s="172"/>
      <c r="O60" s="329"/>
      <c r="P60" s="321"/>
      <c r="Q60" s="246">
        <f>SUM(Q20:Q54)</f>
        <v>30</v>
      </c>
      <c r="R60" s="19"/>
      <c r="S60" s="20">
        <f>SUM(S20:S54)</f>
        <v>30</v>
      </c>
      <c r="T60" s="247"/>
      <c r="U60" s="233">
        <f>SUM(U20:U54)</f>
        <v>30</v>
      </c>
      <c r="V60" s="22"/>
      <c r="W60" s="20">
        <f>SUM(W20:W54)</f>
        <v>30</v>
      </c>
      <c r="X60" s="21"/>
      <c r="Y60" s="18">
        <f>SUM(Y20:Y54)</f>
        <v>30</v>
      </c>
      <c r="Z60" s="22"/>
      <c r="AA60" s="20">
        <f>SUM(AA20:AA54)</f>
        <v>30</v>
      </c>
      <c r="AB60" s="21"/>
      <c r="AC60" s="18">
        <f>SUM(AC20:AC54)</f>
        <v>30</v>
      </c>
      <c r="AD60" s="22"/>
      <c r="AE60" s="20">
        <f>SUM(AE20:AE59)</f>
        <v>30</v>
      </c>
      <c r="AF60" s="21"/>
    </row>
    <row r="61" spans="1:32" ht="16.5" customHeight="1">
      <c r="A61" s="141"/>
      <c r="B61" s="915" t="s">
        <v>97</v>
      </c>
      <c r="C61" s="916"/>
      <c r="D61" s="916"/>
      <c r="E61" s="916"/>
      <c r="F61" s="917"/>
      <c r="G61" s="287"/>
      <c r="H61" s="304">
        <f>H18+M62+H51</f>
        <v>8982</v>
      </c>
      <c r="I61" s="12"/>
      <c r="J61" s="12"/>
      <c r="K61" s="12"/>
      <c r="L61" s="306"/>
      <c r="M61" s="330"/>
      <c r="N61" s="66"/>
      <c r="O61" s="331"/>
      <c r="P61" s="322"/>
      <c r="Q61" s="248">
        <f>R61/21</f>
        <v>51.42857142857143</v>
      </c>
      <c r="R61" s="23">
        <f>Q60*36+R33</f>
        <v>1080</v>
      </c>
      <c r="S61" s="24">
        <f>T61/21</f>
        <v>51.42857142857143</v>
      </c>
      <c r="T61" s="474">
        <f>S60*36+T33-36</f>
        <v>1080</v>
      </c>
      <c r="U61" s="24">
        <f>V61/21</f>
        <v>54</v>
      </c>
      <c r="V61" s="27">
        <f>U60*36+54</f>
        <v>1134</v>
      </c>
      <c r="W61" s="28">
        <f>X61/21</f>
        <v>54</v>
      </c>
      <c r="X61" s="25">
        <f>W60*36+54</f>
        <v>1134</v>
      </c>
      <c r="Y61" s="26">
        <f>Z61/21</f>
        <v>54</v>
      </c>
      <c r="Z61" s="27">
        <f>Y60*36+54</f>
        <v>1134</v>
      </c>
      <c r="AA61" s="28">
        <f>AB61/21</f>
        <v>54</v>
      </c>
      <c r="AB61" s="25">
        <f>AA60*36+90-36</f>
        <v>1134</v>
      </c>
      <c r="AC61" s="29">
        <f>AD61/21</f>
        <v>54</v>
      </c>
      <c r="AD61" s="24">
        <f>AC60*36+54</f>
        <v>1134</v>
      </c>
      <c r="AE61" s="30">
        <f>AF61/21</f>
        <v>51.42857142857143</v>
      </c>
      <c r="AF61" s="25">
        <f>AE60*36</f>
        <v>1080</v>
      </c>
    </row>
    <row r="62" spans="1:32" ht="16.5" customHeight="1">
      <c r="A62" s="141"/>
      <c r="B62" s="915" t="s">
        <v>98</v>
      </c>
      <c r="C62" s="916"/>
      <c r="D62" s="916"/>
      <c r="E62" s="916"/>
      <c r="F62" s="917"/>
      <c r="G62" s="287"/>
      <c r="H62" s="307">
        <f>R62+T62+V62+X62+Z62+AB62+AD62+AF62</f>
        <v>3690</v>
      </c>
      <c r="I62" s="12"/>
      <c r="J62" s="12">
        <f>J18</f>
        <v>828</v>
      </c>
      <c r="K62" s="12">
        <f>K18</f>
        <v>2799</v>
      </c>
      <c r="L62" s="306">
        <f>L18</f>
        <v>63</v>
      </c>
      <c r="M62" s="330">
        <f>M18+M52+M56</f>
        <v>4950</v>
      </c>
      <c r="N62" s="66"/>
      <c r="O62" s="331"/>
      <c r="P62" s="322"/>
      <c r="Q62" s="475">
        <f>R62/18</f>
        <v>27</v>
      </c>
      <c r="R62" s="31">
        <f>SUM(R19:R50)</f>
        <v>486</v>
      </c>
      <c r="S62" s="476">
        <f>T62/18</f>
        <v>29</v>
      </c>
      <c r="T62" s="249">
        <f>SUM(T19:T50)</f>
        <v>522</v>
      </c>
      <c r="U62" s="477">
        <f>V62/18</f>
        <v>27</v>
      </c>
      <c r="V62" s="31">
        <f>SUM(V19:V50)</f>
        <v>486</v>
      </c>
      <c r="W62" s="477">
        <f>X62/18</f>
        <v>25</v>
      </c>
      <c r="X62" s="31">
        <f>SUM(X19:X50)</f>
        <v>450</v>
      </c>
      <c r="Y62" s="478">
        <f>Z62/18</f>
        <v>27</v>
      </c>
      <c r="Z62" s="31">
        <f>SUM(Z19:Z50)</f>
        <v>486</v>
      </c>
      <c r="AA62" s="476">
        <f>AB62/18</f>
        <v>26</v>
      </c>
      <c r="AB62" s="31">
        <f>SUM(AB19:AB50)</f>
        <v>468</v>
      </c>
      <c r="AC62" s="478">
        <f>AD62/18</f>
        <v>27</v>
      </c>
      <c r="AD62" s="31">
        <f>SUM(AD19:AD50)</f>
        <v>486</v>
      </c>
      <c r="AE62" s="476">
        <f>AF62/12</f>
        <v>25.5</v>
      </c>
      <c r="AF62" s="31">
        <f>SUM(AF19:AF50)</f>
        <v>306</v>
      </c>
    </row>
    <row r="63" spans="1:32" ht="15.75" customHeight="1">
      <c r="A63" s="141"/>
      <c r="B63" s="915" t="s">
        <v>99</v>
      </c>
      <c r="C63" s="916"/>
      <c r="D63" s="916"/>
      <c r="E63" s="916"/>
      <c r="F63" s="917"/>
      <c r="G63" s="287"/>
      <c r="H63" s="308">
        <f>Q63+S63+U63+W63+Y63+AA63+AC63+AE63</f>
        <v>19</v>
      </c>
      <c r="I63" s="257"/>
      <c r="J63" s="257"/>
      <c r="K63" s="12"/>
      <c r="L63" s="306"/>
      <c r="M63" s="330"/>
      <c r="N63" s="66"/>
      <c r="O63" s="331"/>
      <c r="P63" s="323"/>
      <c r="Q63" s="479">
        <v>3</v>
      </c>
      <c r="R63" s="348"/>
      <c r="S63" s="349">
        <v>2</v>
      </c>
      <c r="T63" s="350"/>
      <c r="U63" s="348">
        <v>3</v>
      </c>
      <c r="V63" s="348"/>
      <c r="W63" s="349">
        <v>2</v>
      </c>
      <c r="X63" s="351"/>
      <c r="Y63" s="352">
        <v>3</v>
      </c>
      <c r="Z63" s="348"/>
      <c r="AA63" s="349">
        <v>2</v>
      </c>
      <c r="AB63" s="351"/>
      <c r="AC63" s="352">
        <v>3</v>
      </c>
      <c r="AD63" s="348"/>
      <c r="AE63" s="349">
        <v>1</v>
      </c>
      <c r="AF63" s="351"/>
    </row>
    <row r="64" spans="1:32" ht="12.75">
      <c r="A64" s="141"/>
      <c r="B64" s="915" t="s">
        <v>100</v>
      </c>
      <c r="C64" s="916"/>
      <c r="D64" s="916"/>
      <c r="E64" s="916"/>
      <c r="F64" s="917"/>
      <c r="G64" s="287"/>
      <c r="H64" s="308">
        <f>Q64+S64+U64+W64+Y64+AA64+AC64+AE64</f>
        <v>20</v>
      </c>
      <c r="I64" s="257"/>
      <c r="J64" s="257"/>
      <c r="K64" s="12"/>
      <c r="L64" s="306"/>
      <c r="M64" s="330"/>
      <c r="N64" s="66"/>
      <c r="O64" s="331"/>
      <c r="P64" s="323"/>
      <c r="Q64" s="479">
        <v>2</v>
      </c>
      <c r="R64" s="348"/>
      <c r="S64" s="349">
        <v>3</v>
      </c>
      <c r="T64" s="350"/>
      <c r="U64" s="348">
        <v>4</v>
      </c>
      <c r="V64" s="348"/>
      <c r="W64" s="349">
        <v>3</v>
      </c>
      <c r="X64" s="351"/>
      <c r="Y64" s="352">
        <v>2</v>
      </c>
      <c r="Z64" s="348"/>
      <c r="AA64" s="349">
        <v>2</v>
      </c>
      <c r="AB64" s="351"/>
      <c r="AC64" s="352">
        <v>1</v>
      </c>
      <c r="AD64" s="348"/>
      <c r="AE64" s="349">
        <v>3</v>
      </c>
      <c r="AF64" s="351"/>
    </row>
    <row r="65" spans="1:32" ht="12.75">
      <c r="A65" s="141"/>
      <c r="B65" s="915" t="s">
        <v>101</v>
      </c>
      <c r="C65" s="916"/>
      <c r="D65" s="916"/>
      <c r="E65" s="916"/>
      <c r="F65" s="917"/>
      <c r="G65" s="287"/>
      <c r="H65" s="308">
        <f>Q65+S65+U65+W65+Y65+AA65+AC65+AE65</f>
        <v>15</v>
      </c>
      <c r="I65" s="257"/>
      <c r="J65" s="257"/>
      <c r="K65" s="12"/>
      <c r="L65" s="306"/>
      <c r="M65" s="330"/>
      <c r="N65" s="66"/>
      <c r="O65" s="331"/>
      <c r="P65" s="323"/>
      <c r="Q65" s="479">
        <v>2</v>
      </c>
      <c r="R65" s="348"/>
      <c r="S65" s="349">
        <v>2</v>
      </c>
      <c r="T65" s="350"/>
      <c r="U65" s="348"/>
      <c r="V65" s="348"/>
      <c r="W65" s="349">
        <v>2</v>
      </c>
      <c r="X65" s="351"/>
      <c r="Y65" s="352">
        <v>2</v>
      </c>
      <c r="Z65" s="348"/>
      <c r="AA65" s="349">
        <v>3</v>
      </c>
      <c r="AB65" s="351"/>
      <c r="AC65" s="352">
        <v>3</v>
      </c>
      <c r="AD65" s="348"/>
      <c r="AE65" s="349">
        <v>1</v>
      </c>
      <c r="AF65" s="351"/>
    </row>
    <row r="66" spans="1:32" ht="13.5" thickBot="1">
      <c r="A66" s="14"/>
      <c r="B66" s="962" t="s">
        <v>37</v>
      </c>
      <c r="C66" s="963"/>
      <c r="D66" s="963"/>
      <c r="E66" s="963"/>
      <c r="F66" s="964"/>
      <c r="G66" s="288"/>
      <c r="H66" s="309">
        <v>1</v>
      </c>
      <c r="I66" s="310"/>
      <c r="J66" s="310"/>
      <c r="K66" s="310"/>
      <c r="L66" s="311"/>
      <c r="M66" s="332"/>
      <c r="N66" s="333"/>
      <c r="O66" s="334"/>
      <c r="P66" s="324"/>
      <c r="Q66" s="353"/>
      <c r="R66" s="354"/>
      <c r="S66" s="355"/>
      <c r="T66" s="356"/>
      <c r="U66" s="357"/>
      <c r="V66" s="357"/>
      <c r="W66" s="358"/>
      <c r="X66" s="359"/>
      <c r="Y66" s="360"/>
      <c r="Z66" s="357"/>
      <c r="AA66" s="358">
        <v>1</v>
      </c>
      <c r="AB66" s="359"/>
      <c r="AC66" s="360"/>
      <c r="AD66" s="357"/>
      <c r="AE66" s="358"/>
      <c r="AF66" s="359"/>
    </row>
    <row r="67" spans="1:32" ht="12.75">
      <c r="A67" s="4" t="s">
        <v>167</v>
      </c>
      <c r="B67" s="4"/>
      <c r="C67" s="4"/>
      <c r="D67" s="4"/>
      <c r="E67" s="4"/>
      <c r="F67" s="4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>
      <c r="A68" s="4" t="s">
        <v>102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>
      <c r="A69" s="4" t="s">
        <v>103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>
      <c r="A71" s="4"/>
      <c r="B71" s="4"/>
      <c r="C71" s="4"/>
      <c r="D71" s="945" t="s">
        <v>104</v>
      </c>
      <c r="E71" s="94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>
      <c r="A73" s="4"/>
      <c r="B73" s="4"/>
      <c r="C73" s="4"/>
      <c r="D73" s="965" t="s">
        <v>105</v>
      </c>
      <c r="E73" s="965"/>
      <c r="F73" s="965"/>
      <c r="G73" s="965"/>
      <c r="H73" s="965"/>
      <c r="I73" s="965"/>
      <c r="J73" s="965"/>
      <c r="K73" s="4"/>
      <c r="L73" s="4"/>
      <c r="M73" s="4"/>
      <c r="N73" s="4"/>
      <c r="O73" s="4"/>
      <c r="P73" s="4"/>
      <c r="Q73" s="4" t="s">
        <v>106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6"/>
      <c r="L74" s="6"/>
      <c r="M74" s="6"/>
      <c r="N74" s="6"/>
      <c r="O74" s="7"/>
      <c r="P74" s="7"/>
      <c r="Q74" s="7"/>
      <c r="R74" s="7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2.75">
      <c r="A75" s="5"/>
      <c r="B75" s="5"/>
      <c r="C75" s="5"/>
      <c r="D75" s="944" t="s">
        <v>131</v>
      </c>
      <c r="E75" s="944"/>
      <c r="F75" s="944"/>
      <c r="G75" s="944"/>
      <c r="H75" s="944"/>
      <c r="I75" s="944"/>
      <c r="J75" s="944"/>
      <c r="K75" s="6"/>
      <c r="L75" s="6"/>
      <c r="M75" s="6"/>
      <c r="N75" s="6"/>
      <c r="O75" s="4"/>
      <c r="P75" s="4"/>
      <c r="Q75" s="945" t="s">
        <v>107</v>
      </c>
      <c r="R75" s="945"/>
      <c r="S75" s="945"/>
      <c r="T75" s="945"/>
      <c r="U75" s="945"/>
      <c r="V75" s="945"/>
      <c r="W75" s="4"/>
      <c r="X75" s="4"/>
      <c r="Y75" s="6"/>
      <c r="Z75" s="6"/>
      <c r="AA75" s="6"/>
      <c r="AB75" s="6"/>
      <c r="AC75" s="6"/>
      <c r="AD75" s="6"/>
      <c r="AE75" s="6"/>
      <c r="AF75" s="6"/>
    </row>
    <row r="76" spans="1:32" ht="12.75">
      <c r="A76" s="5"/>
      <c r="B76" s="5"/>
      <c r="C76" s="5"/>
      <c r="D76" s="8"/>
      <c r="E76" s="9"/>
      <c r="F76" s="9"/>
      <c r="G76" s="9"/>
      <c r="H76" s="9"/>
      <c r="I76" s="9"/>
      <c r="J76" s="9"/>
      <c r="K76" s="6"/>
      <c r="L76" s="6"/>
      <c r="M76" s="6"/>
      <c r="N76" s="6"/>
      <c r="O76" s="9"/>
      <c r="P76" s="9"/>
      <c r="Q76" s="9"/>
      <c r="R76" s="9"/>
      <c r="S76" s="9"/>
      <c r="T76" s="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2.75">
      <c r="A77" s="5"/>
      <c r="B77" s="5"/>
      <c r="C77" s="5"/>
      <c r="D77" s="13" t="s">
        <v>166</v>
      </c>
      <c r="E77" s="9"/>
      <c r="F77" s="9"/>
      <c r="G77" s="9"/>
      <c r="H77" s="9"/>
      <c r="I77" s="9"/>
      <c r="J77" s="9"/>
      <c r="K77" s="6"/>
      <c r="L77" s="6"/>
      <c r="M77" s="6"/>
      <c r="N77" s="6"/>
      <c r="O77" s="9"/>
      <c r="P77" s="9"/>
      <c r="Q77" s="13" t="s">
        <v>107</v>
      </c>
      <c r="R77" s="13"/>
      <c r="S77" s="9"/>
      <c r="T77" s="9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2.75">
      <c r="A78" s="5"/>
      <c r="B78" s="5"/>
      <c r="C78" s="5"/>
      <c r="D78" s="946" t="s">
        <v>108</v>
      </c>
      <c r="E78" s="946"/>
      <c r="F78" s="946"/>
      <c r="G78" s="946"/>
      <c r="H78" s="946"/>
      <c r="I78" s="946"/>
      <c r="J78" s="946"/>
      <c r="K78" s="6"/>
      <c r="L78" s="6"/>
      <c r="M78" s="6"/>
      <c r="N78" s="6"/>
      <c r="O78" s="4"/>
      <c r="P78" s="4"/>
      <c r="Q78" s="946" t="s">
        <v>109</v>
      </c>
      <c r="R78" s="946"/>
      <c r="S78" s="946"/>
      <c r="T78" s="946"/>
      <c r="U78" s="946"/>
      <c r="V78" s="94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2.75">
      <c r="A79" s="5"/>
      <c r="B79" s="5"/>
      <c r="C79" s="5"/>
      <c r="D79" s="946" t="s">
        <v>110</v>
      </c>
      <c r="E79" s="946"/>
      <c r="F79" s="946"/>
      <c r="G79" s="946"/>
      <c r="H79" s="946"/>
      <c r="I79" s="946"/>
      <c r="J79" s="946"/>
      <c r="K79" s="6"/>
      <c r="L79" s="6"/>
      <c r="M79" s="6"/>
      <c r="N79" s="6"/>
      <c r="O79" s="9"/>
      <c r="P79" s="9"/>
      <c r="Q79" s="946" t="s">
        <v>111</v>
      </c>
      <c r="R79" s="946"/>
      <c r="S79" s="946"/>
      <c r="T79" s="946"/>
      <c r="U79" s="946"/>
      <c r="V79" s="94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2.75">
      <c r="A80" s="5"/>
      <c r="B80" s="5"/>
      <c r="C80" s="5"/>
      <c r="D80" s="9"/>
      <c r="E80" s="9"/>
      <c r="F80" s="9"/>
      <c r="G80" s="9"/>
      <c r="H80" s="9"/>
      <c r="I80" s="9"/>
      <c r="J80" s="9"/>
      <c r="K80" s="6"/>
      <c r="L80" s="6"/>
      <c r="M80" s="6"/>
      <c r="N80" s="6"/>
      <c r="O80" s="9"/>
      <c r="P80" s="9"/>
      <c r="Q80" s="4"/>
      <c r="R80" s="4"/>
      <c r="S80" s="4"/>
      <c r="T80" s="4"/>
      <c r="U80" s="4"/>
      <c r="V80" s="4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2.75">
      <c r="A81" s="5"/>
      <c r="B81" s="5"/>
      <c r="C81" s="5"/>
      <c r="D81" s="9"/>
      <c r="E81" s="9"/>
      <c r="F81" s="9"/>
      <c r="G81" s="9"/>
      <c r="H81" s="9"/>
      <c r="I81" s="9"/>
      <c r="J81" s="9"/>
      <c r="K81" s="6"/>
      <c r="L81" s="6"/>
      <c r="M81" s="6"/>
      <c r="N81" s="6"/>
      <c r="O81" s="9"/>
      <c r="P81" s="9"/>
      <c r="Q81" s="4"/>
      <c r="R81" s="4"/>
      <c r="S81" s="4"/>
      <c r="T81" s="4"/>
      <c r="U81" s="4"/>
      <c r="V81" s="4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.75">
      <c r="A82" s="5"/>
      <c r="B82" s="5"/>
      <c r="C82" s="5"/>
      <c r="D82" s="9"/>
      <c r="E82" s="9"/>
      <c r="F82" s="9"/>
      <c r="G82" s="9"/>
      <c r="H82" s="9"/>
      <c r="I82" s="9"/>
      <c r="J82" s="9"/>
      <c r="K82" s="6"/>
      <c r="L82" s="6"/>
      <c r="M82" s="6"/>
      <c r="N82" s="6"/>
      <c r="O82" s="9"/>
      <c r="P82" s="9"/>
      <c r="Q82" s="4"/>
      <c r="R82" s="4"/>
      <c r="S82" s="4"/>
      <c r="T82" s="4"/>
      <c r="U82" s="4"/>
      <c r="V82" s="4"/>
      <c r="W82" s="6"/>
      <c r="X82" s="6"/>
      <c r="Y82" s="6"/>
      <c r="Z82" s="6"/>
      <c r="AA82" s="6"/>
      <c r="AB82" s="6"/>
      <c r="AC82" s="6"/>
      <c r="AD82" s="6"/>
      <c r="AE82" s="6"/>
      <c r="AF82" s="6"/>
    </row>
  </sheetData>
  <sheetProtection selectLockedCells="1" selectUnlockedCells="1"/>
  <mergeCells count="82">
    <mergeCell ref="D79:J79"/>
    <mergeCell ref="Q79:V79"/>
    <mergeCell ref="B66:F66"/>
    <mergeCell ref="D71:E71"/>
    <mergeCell ref="D73:J73"/>
    <mergeCell ref="B57:F57"/>
    <mergeCell ref="B58:F58"/>
    <mergeCell ref="B64:F64"/>
    <mergeCell ref="B59:F59"/>
    <mergeCell ref="B60:F60"/>
    <mergeCell ref="F1:X1"/>
    <mergeCell ref="D2:AD2"/>
    <mergeCell ref="G3:U3"/>
    <mergeCell ref="B11:F11"/>
    <mergeCell ref="C9:Z9"/>
    <mergeCell ref="B42:F42"/>
    <mergeCell ref="H14:L15"/>
    <mergeCell ref="B39:F39"/>
    <mergeCell ref="H16:H17"/>
    <mergeCell ref="B27:F27"/>
    <mergeCell ref="B43:F43"/>
    <mergeCell ref="D75:J75"/>
    <mergeCell ref="Q75:V75"/>
    <mergeCell ref="D78:J78"/>
    <mergeCell ref="Q78:V78"/>
    <mergeCell ref="B52:F52"/>
    <mergeCell ref="B65:F65"/>
    <mergeCell ref="B55:F55"/>
    <mergeCell ref="B56:F56"/>
    <mergeCell ref="B45:F45"/>
    <mergeCell ref="B46:F46"/>
    <mergeCell ref="B51:F51"/>
    <mergeCell ref="B62:F62"/>
    <mergeCell ref="B40:F40"/>
    <mergeCell ref="B41:F41"/>
    <mergeCell ref="B53:F53"/>
    <mergeCell ref="B54:F54"/>
    <mergeCell ref="B61:F61"/>
    <mergeCell ref="B47:F47"/>
    <mergeCell ref="B44:F44"/>
    <mergeCell ref="B48:F48"/>
    <mergeCell ref="B49:F49"/>
    <mergeCell ref="B50:F50"/>
    <mergeCell ref="B63:F63"/>
    <mergeCell ref="B32:F32"/>
    <mergeCell ref="B23:F23"/>
    <mergeCell ref="B35:F35"/>
    <mergeCell ref="B36:F36"/>
    <mergeCell ref="B29:F29"/>
    <mergeCell ref="B26:F26"/>
    <mergeCell ref="B28:F28"/>
    <mergeCell ref="AC17:AD17"/>
    <mergeCell ref="S17:T17"/>
    <mergeCell ref="J16:L16"/>
    <mergeCell ref="M14:O15"/>
    <mergeCell ref="U17:V17"/>
    <mergeCell ref="W17:X17"/>
    <mergeCell ref="Y17:Z17"/>
    <mergeCell ref="AA17:AB17"/>
    <mergeCell ref="B25:F25"/>
    <mergeCell ref="B37:F37"/>
    <mergeCell ref="B38:F38"/>
    <mergeCell ref="B34:F34"/>
    <mergeCell ref="B30:F30"/>
    <mergeCell ref="B31:F31"/>
    <mergeCell ref="B33:F33"/>
    <mergeCell ref="A14:A17"/>
    <mergeCell ref="B14:F17"/>
    <mergeCell ref="AE17:AF17"/>
    <mergeCell ref="B18:F18"/>
    <mergeCell ref="M16:M17"/>
    <mergeCell ref="N16:O16"/>
    <mergeCell ref="Q16:T16"/>
    <mergeCell ref="Q17:R17"/>
    <mergeCell ref="P14:P17"/>
    <mergeCell ref="I16:I17"/>
    <mergeCell ref="B19:F19"/>
    <mergeCell ref="B20:F20"/>
    <mergeCell ref="B21:F21"/>
    <mergeCell ref="B22:F22"/>
    <mergeCell ref="G14:G17"/>
    <mergeCell ref="B24:F24"/>
  </mergeCells>
  <printOptions/>
  <pageMargins left="0.3958333333333333" right="0.19444444444444445" top="0.3541666666666667" bottom="0.2361111111111111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9"/>
  <sheetViews>
    <sheetView view="pageLayout" workbookViewId="0" topLeftCell="A1">
      <selection activeCell="S65" sqref="S65"/>
    </sheetView>
  </sheetViews>
  <sheetFormatPr defaultColWidth="9.00390625" defaultRowHeight="12.75"/>
  <cols>
    <col min="1" max="1" width="4.875" style="0" customWidth="1"/>
    <col min="5" max="5" width="6.375" style="0" customWidth="1"/>
    <col min="6" max="6" width="1.37890625" style="0" customWidth="1"/>
    <col min="7" max="7" width="3.375" style="0" customWidth="1"/>
    <col min="8" max="8" width="4.75390625" style="0" customWidth="1"/>
    <col min="9" max="9" width="3.875" style="0" customWidth="1"/>
    <col min="10" max="10" width="4.375" style="0" customWidth="1"/>
    <col min="11" max="11" width="5.125" style="0" customWidth="1"/>
    <col min="12" max="12" width="3.75390625" style="0" customWidth="1"/>
    <col min="13" max="13" width="5.125" style="0" customWidth="1"/>
    <col min="14" max="14" width="3.625" style="0" customWidth="1"/>
    <col min="15" max="15" width="4.00390625" style="0" customWidth="1"/>
    <col min="16" max="16" width="5.375" style="0" customWidth="1"/>
    <col min="17" max="17" width="3.75390625" style="0" customWidth="1"/>
    <col min="18" max="18" width="4.875" style="0" customWidth="1"/>
    <col min="19" max="19" width="3.25390625" style="0" customWidth="1"/>
    <col min="20" max="20" width="4.75390625" style="0" customWidth="1"/>
    <col min="21" max="21" width="3.125" style="0" customWidth="1"/>
    <col min="22" max="22" width="4.125" style="0" customWidth="1"/>
    <col min="23" max="23" width="3.00390625" style="0" customWidth="1"/>
    <col min="24" max="24" width="4.125" style="0" customWidth="1"/>
    <col min="25" max="25" width="3.375" style="0" customWidth="1"/>
    <col min="26" max="26" width="4.375" style="0" customWidth="1"/>
    <col min="27" max="27" width="3.25390625" style="0" customWidth="1"/>
    <col min="28" max="28" width="4.75390625" style="0" customWidth="1"/>
    <col min="29" max="29" width="3.125" style="0" customWidth="1"/>
    <col min="30" max="32" width="4.375" style="0" customWidth="1"/>
  </cols>
  <sheetData>
    <row r="1" spans="1:32" ht="15">
      <c r="A1" s="786"/>
      <c r="B1" s="786"/>
      <c r="C1" s="1"/>
      <c r="D1" s="787"/>
      <c r="E1" s="787"/>
      <c r="F1" s="956" t="s">
        <v>265</v>
      </c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  <c r="S1" s="956"/>
      <c r="T1" s="956"/>
      <c r="U1" s="956"/>
      <c r="V1" s="956"/>
      <c r="W1" s="956"/>
      <c r="X1" s="956"/>
      <c r="Y1" s="788"/>
      <c r="Z1" s="788"/>
      <c r="AA1" s="787"/>
      <c r="AB1" s="787"/>
      <c r="AC1" s="787"/>
      <c r="AD1" s="787"/>
      <c r="AE1" s="1"/>
      <c r="AF1" s="1"/>
    </row>
    <row r="2" spans="1:32" ht="15">
      <c r="A2" s="786"/>
      <c r="B2" s="1"/>
      <c r="C2" s="1"/>
      <c r="D2" s="956" t="s">
        <v>266</v>
      </c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  <c r="X2" s="956"/>
      <c r="Y2" s="956"/>
      <c r="Z2" s="956"/>
      <c r="AA2" s="956"/>
      <c r="AB2" s="956"/>
      <c r="AC2" s="956"/>
      <c r="AD2" s="956"/>
      <c r="AE2" s="1"/>
      <c r="AF2" s="1"/>
    </row>
    <row r="3" spans="1:32" ht="15">
      <c r="A3" s="786"/>
      <c r="B3" s="1"/>
      <c r="C3" s="1"/>
      <c r="D3" s="787"/>
      <c r="E3" s="787"/>
      <c r="F3" s="787"/>
      <c r="G3" s="957" t="s">
        <v>3</v>
      </c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957"/>
      <c r="V3" s="787"/>
      <c r="W3" s="787"/>
      <c r="X3" s="787"/>
      <c r="Y3" s="787"/>
      <c r="Z3" s="787"/>
      <c r="AA3" s="787"/>
      <c r="AB3" s="787"/>
      <c r="AC3" s="787"/>
      <c r="AD3" s="787"/>
      <c r="AE3" s="1"/>
      <c r="AF3" s="1"/>
    </row>
    <row r="4" spans="1:32" ht="15.75">
      <c r="A4" s="786"/>
      <c r="B4" s="786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1"/>
      <c r="Q4" s="1"/>
      <c r="R4" s="1"/>
      <c r="S4" s="1"/>
      <c r="T4" s="1"/>
      <c r="U4" s="1"/>
      <c r="V4" s="1"/>
      <c r="W4" s="1"/>
      <c r="X4" s="789"/>
      <c r="Y4" s="786"/>
      <c r="Z4" s="786"/>
      <c r="AA4" s="786"/>
      <c r="AB4" s="790"/>
      <c r="AC4" s="791"/>
      <c r="AD4" s="791"/>
      <c r="AE4" s="791" t="s">
        <v>2</v>
      </c>
      <c r="AF4" s="1"/>
    </row>
    <row r="5" spans="1:32" ht="15.75">
      <c r="A5" s="786"/>
      <c r="B5" s="786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1"/>
      <c r="Q5" s="1"/>
      <c r="R5" s="1"/>
      <c r="S5" s="1"/>
      <c r="T5" s="1"/>
      <c r="U5" s="1"/>
      <c r="V5" s="1"/>
      <c r="W5" s="1"/>
      <c r="X5" s="789"/>
      <c r="Y5" s="786"/>
      <c r="Z5" s="786"/>
      <c r="AA5" s="786"/>
      <c r="AB5" s="790"/>
      <c r="AC5" s="791"/>
      <c r="AD5" s="791"/>
      <c r="AE5" s="791" t="s">
        <v>4</v>
      </c>
      <c r="AF5" s="1"/>
    </row>
    <row r="6" spans="1:32" ht="15.75">
      <c r="A6" s="786"/>
      <c r="B6" s="786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1"/>
      <c r="Q6" s="1"/>
      <c r="R6" s="1"/>
      <c r="S6" s="1"/>
      <c r="T6" s="1"/>
      <c r="U6" s="1"/>
      <c r="V6" s="1"/>
      <c r="W6" s="1"/>
      <c r="X6" s="789"/>
      <c r="Y6" s="786"/>
      <c r="Z6" s="786"/>
      <c r="AA6" s="786"/>
      <c r="AB6" s="790"/>
      <c r="AC6" s="791"/>
      <c r="AD6" s="791"/>
      <c r="AE6" s="791" t="s">
        <v>267</v>
      </c>
      <c r="AF6" s="1"/>
    </row>
    <row r="7" spans="1:32" ht="15.75">
      <c r="A7" s="786"/>
      <c r="B7" s="786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1"/>
      <c r="Q7" s="1"/>
      <c r="R7" s="1"/>
      <c r="S7" s="1"/>
      <c r="T7" s="1"/>
      <c r="U7" s="1"/>
      <c r="V7" s="1"/>
      <c r="W7" s="1"/>
      <c r="X7" s="789" t="s">
        <v>268</v>
      </c>
      <c r="Y7" s="786"/>
      <c r="Z7" s="786"/>
      <c r="AA7" s="786"/>
      <c r="AB7" s="790"/>
      <c r="AC7" s="791"/>
      <c r="AD7" s="791"/>
      <c r="AE7" s="791"/>
      <c r="AF7" s="1"/>
    </row>
    <row r="8" spans="1:32" ht="20.25">
      <c r="A8" s="1"/>
      <c r="B8" s="1"/>
      <c r="C8" s="1"/>
      <c r="D8" s="1"/>
      <c r="E8" s="1"/>
      <c r="F8" s="1"/>
      <c r="G8" s="1"/>
      <c r="H8" s="1"/>
      <c r="I8" s="1"/>
      <c r="J8" s="1"/>
      <c r="K8" s="792"/>
      <c r="L8" s="792"/>
      <c r="M8" s="792" t="s">
        <v>5</v>
      </c>
      <c r="N8" s="792"/>
      <c r="O8" s="792"/>
      <c r="P8" s="79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>
      <c r="A9" s="793"/>
      <c r="B9" s="793"/>
      <c r="C9" s="959" t="s">
        <v>269</v>
      </c>
      <c r="D9" s="959"/>
      <c r="E9" s="959"/>
      <c r="F9" s="959"/>
      <c r="G9" s="959"/>
      <c r="H9" s="959"/>
      <c r="I9" s="959"/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59"/>
      <c r="Y9" s="959"/>
      <c r="Z9" s="959"/>
      <c r="AA9" s="1"/>
      <c r="AB9" s="1"/>
      <c r="AC9" s="1"/>
      <c r="AD9" s="1"/>
      <c r="AE9" s="1"/>
      <c r="AF9" s="1"/>
    </row>
    <row r="10" spans="1:32" ht="15.75" customHeight="1">
      <c r="A10" s="793"/>
      <c r="B10" s="127" t="s">
        <v>221</v>
      </c>
      <c r="C10" s="127"/>
      <c r="D10" s="127"/>
      <c r="E10" s="127"/>
      <c r="F10" s="12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 customHeight="1">
      <c r="A11" s="793"/>
      <c r="B11" s="958" t="s">
        <v>6</v>
      </c>
      <c r="C11" s="958"/>
      <c r="D11" s="958"/>
      <c r="E11" s="958"/>
      <c r="F11" s="95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794" t="s">
        <v>279</v>
      </c>
      <c r="Y12" s="794"/>
      <c r="Z12" s="794"/>
      <c r="AA12" s="1"/>
      <c r="AB12" s="1"/>
      <c r="AC12" s="1"/>
      <c r="AD12" s="1"/>
      <c r="AE12" s="1"/>
      <c r="AF12" s="1"/>
    </row>
    <row r="13" spans="1:32" ht="13.5" thickBot="1">
      <c r="A13" s="850" t="s">
        <v>20</v>
      </c>
      <c r="B13" s="853" t="s">
        <v>21</v>
      </c>
      <c r="C13" s="854"/>
      <c r="D13" s="854"/>
      <c r="E13" s="854"/>
      <c r="F13" s="855"/>
      <c r="G13" s="844" t="s">
        <v>22</v>
      </c>
      <c r="H13" s="895" t="s">
        <v>23</v>
      </c>
      <c r="I13" s="896"/>
      <c r="J13" s="896"/>
      <c r="K13" s="896"/>
      <c r="L13" s="897"/>
      <c r="M13" s="895" t="s">
        <v>24</v>
      </c>
      <c r="N13" s="896"/>
      <c r="O13" s="897"/>
      <c r="P13" s="844" t="s">
        <v>25</v>
      </c>
      <c r="Q13" s="265" t="s">
        <v>26</v>
      </c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7"/>
    </row>
    <row r="14" spans="1:32" ht="13.5" thickBot="1">
      <c r="A14" s="851"/>
      <c r="B14" s="856"/>
      <c r="C14" s="857"/>
      <c r="D14" s="857"/>
      <c r="E14" s="857"/>
      <c r="F14" s="858"/>
      <c r="G14" s="845"/>
      <c r="H14" s="898"/>
      <c r="I14" s="899"/>
      <c r="J14" s="899"/>
      <c r="K14" s="899"/>
      <c r="L14" s="900"/>
      <c r="M14" s="898"/>
      <c r="N14" s="899"/>
      <c r="O14" s="900"/>
      <c r="P14" s="845"/>
      <c r="Q14" s="268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70"/>
    </row>
    <row r="15" spans="1:32" ht="13.5" thickBot="1">
      <c r="A15" s="851"/>
      <c r="B15" s="856"/>
      <c r="C15" s="857"/>
      <c r="D15" s="857"/>
      <c r="E15" s="857"/>
      <c r="F15" s="858"/>
      <c r="G15" s="845"/>
      <c r="H15" s="960" t="s">
        <v>17</v>
      </c>
      <c r="I15" s="875" t="s">
        <v>27</v>
      </c>
      <c r="J15" s="867" t="s">
        <v>28</v>
      </c>
      <c r="K15" s="867"/>
      <c r="L15" s="868"/>
      <c r="M15" s="865" t="s">
        <v>17</v>
      </c>
      <c r="N15" s="867" t="s">
        <v>29</v>
      </c>
      <c r="O15" s="868"/>
      <c r="P15" s="874"/>
      <c r="Q15" s="869" t="s">
        <v>220</v>
      </c>
      <c r="R15" s="870"/>
      <c r="S15" s="870"/>
      <c r="T15" s="871"/>
      <c r="U15" s="262" t="s">
        <v>217</v>
      </c>
      <c r="V15" s="263"/>
      <c r="W15" s="263"/>
      <c r="X15" s="264"/>
      <c r="Y15" s="262" t="s">
        <v>218</v>
      </c>
      <c r="Z15" s="263"/>
      <c r="AA15" s="263"/>
      <c r="AB15" s="264"/>
      <c r="AC15" s="262" t="s">
        <v>219</v>
      </c>
      <c r="AD15" s="263"/>
      <c r="AE15" s="263"/>
      <c r="AF15" s="454"/>
    </row>
    <row r="16" spans="1:32" ht="32.25" thickBot="1">
      <c r="A16" s="852"/>
      <c r="B16" s="859"/>
      <c r="C16" s="860"/>
      <c r="D16" s="860"/>
      <c r="E16" s="860"/>
      <c r="F16" s="861"/>
      <c r="G16" s="846"/>
      <c r="H16" s="961"/>
      <c r="I16" s="876"/>
      <c r="J16" s="455" t="s">
        <v>34</v>
      </c>
      <c r="K16" s="455" t="s">
        <v>35</v>
      </c>
      <c r="L16" s="456" t="s">
        <v>36</v>
      </c>
      <c r="M16" s="866"/>
      <c r="N16" s="457" t="s">
        <v>37</v>
      </c>
      <c r="O16" s="458" t="s">
        <v>38</v>
      </c>
      <c r="P16" s="846"/>
      <c r="Q16" s="872" t="s">
        <v>39</v>
      </c>
      <c r="R16" s="873"/>
      <c r="S16" s="893" t="s">
        <v>40</v>
      </c>
      <c r="T16" s="894"/>
      <c r="U16" s="901" t="s">
        <v>41</v>
      </c>
      <c r="V16" s="902"/>
      <c r="W16" s="901" t="s">
        <v>42</v>
      </c>
      <c r="X16" s="901"/>
      <c r="Y16" s="902" t="s">
        <v>43</v>
      </c>
      <c r="Z16" s="902"/>
      <c r="AA16" s="862" t="s">
        <v>44</v>
      </c>
      <c r="AB16" s="862"/>
      <c r="AC16" s="892" t="s">
        <v>45</v>
      </c>
      <c r="AD16" s="892"/>
      <c r="AE16" s="862" t="s">
        <v>46</v>
      </c>
      <c r="AF16" s="861"/>
    </row>
    <row r="17" spans="1:32" ht="17.25" customHeight="1" thickBot="1">
      <c r="A17" s="199" t="s">
        <v>47</v>
      </c>
      <c r="B17" s="863" t="s">
        <v>127</v>
      </c>
      <c r="C17" s="863"/>
      <c r="D17" s="863"/>
      <c r="E17" s="863"/>
      <c r="F17" s="864"/>
      <c r="G17" s="443">
        <f>G18+G34</f>
        <v>222</v>
      </c>
      <c r="H17" s="444">
        <f>H18+H34</f>
        <v>3672</v>
      </c>
      <c r="I17" s="445">
        <f>I18+I34</f>
        <v>702</v>
      </c>
      <c r="J17" s="445">
        <f>J18+J34</f>
        <v>864</v>
      </c>
      <c r="K17" s="445">
        <f>K18+K34</f>
        <v>2745</v>
      </c>
      <c r="L17" s="446">
        <v>63</v>
      </c>
      <c r="M17" s="444">
        <f>M18+M34</f>
        <v>4320</v>
      </c>
      <c r="N17" s="445"/>
      <c r="O17" s="446">
        <f>SUM(O18:O50)</f>
        <v>972</v>
      </c>
      <c r="P17" s="447"/>
      <c r="Q17" s="448"/>
      <c r="R17" s="449"/>
      <c r="S17" s="450"/>
      <c r="T17" s="451"/>
      <c r="U17" s="449"/>
      <c r="V17" s="449"/>
      <c r="W17" s="450"/>
      <c r="X17" s="452"/>
      <c r="Y17" s="453"/>
      <c r="Z17" s="449"/>
      <c r="AA17" s="450"/>
      <c r="AB17" s="452"/>
      <c r="AC17" s="453"/>
      <c r="AD17" s="449"/>
      <c r="AE17" s="450"/>
      <c r="AF17" s="452"/>
    </row>
    <row r="18" spans="1:32" ht="16.5" customHeight="1" thickBot="1">
      <c r="A18" s="189"/>
      <c r="B18" s="832" t="s">
        <v>48</v>
      </c>
      <c r="C18" s="833"/>
      <c r="D18" s="833"/>
      <c r="E18" s="833"/>
      <c r="F18" s="834"/>
      <c r="G18" s="271">
        <f>SUM(G19:G33)</f>
        <v>121</v>
      </c>
      <c r="H18" s="818">
        <f>SUM(H19:H33)</f>
        <v>1998</v>
      </c>
      <c r="I18" s="818">
        <f aca="true" t="shared" si="0" ref="I18:O18">SUM(I19:I33)</f>
        <v>396</v>
      </c>
      <c r="J18" s="818">
        <f t="shared" si="0"/>
        <v>342</v>
      </c>
      <c r="K18" s="818">
        <f t="shared" si="0"/>
        <v>1620</v>
      </c>
      <c r="L18" s="818">
        <f t="shared" si="0"/>
        <v>36</v>
      </c>
      <c r="M18" s="200">
        <f t="shared" si="0"/>
        <v>2358</v>
      </c>
      <c r="N18" s="200"/>
      <c r="O18" s="200">
        <f t="shared" si="0"/>
        <v>396</v>
      </c>
      <c r="P18" s="312"/>
      <c r="Q18" s="198"/>
      <c r="R18" s="194"/>
      <c r="S18" s="195"/>
      <c r="T18" s="234"/>
      <c r="U18" s="194"/>
      <c r="V18" s="194"/>
      <c r="W18" s="195"/>
      <c r="X18" s="196"/>
      <c r="Y18" s="194"/>
      <c r="Z18" s="194"/>
      <c r="AA18" s="195"/>
      <c r="AB18" s="197"/>
      <c r="AC18" s="198"/>
      <c r="AD18" s="194"/>
      <c r="AE18" s="195"/>
      <c r="AF18" s="196"/>
    </row>
    <row r="19" spans="1:32" ht="14.25" customHeight="1">
      <c r="A19" s="184" t="s">
        <v>142</v>
      </c>
      <c r="B19" s="835" t="s">
        <v>49</v>
      </c>
      <c r="C19" s="836"/>
      <c r="D19" s="836"/>
      <c r="E19" s="836"/>
      <c r="F19" s="837"/>
      <c r="G19" s="272">
        <v>3</v>
      </c>
      <c r="H19" s="174">
        <f>J19+K19+L19</f>
        <v>54</v>
      </c>
      <c r="I19" s="175">
        <v>9</v>
      </c>
      <c r="J19" s="175">
        <v>36</v>
      </c>
      <c r="K19" s="175">
        <v>18</v>
      </c>
      <c r="L19" s="301"/>
      <c r="M19" s="41">
        <f aca="true" t="shared" si="1" ref="M19:M26">G19*36-J19-K19-L19</f>
        <v>54</v>
      </c>
      <c r="N19" s="40"/>
      <c r="O19" s="16"/>
      <c r="P19" s="585" t="s">
        <v>50</v>
      </c>
      <c r="Q19" s="39"/>
      <c r="R19" s="41"/>
      <c r="S19" s="33">
        <v>3</v>
      </c>
      <c r="T19" s="235">
        <v>54</v>
      </c>
      <c r="U19" s="41"/>
      <c r="V19" s="41"/>
      <c r="W19" s="33"/>
      <c r="X19" s="43"/>
      <c r="Y19" s="41"/>
      <c r="Z19" s="41"/>
      <c r="AA19" s="33"/>
      <c r="AB19" s="42"/>
      <c r="AC19" s="39"/>
      <c r="AD19" s="41"/>
      <c r="AE19" s="33"/>
      <c r="AF19" s="43"/>
    </row>
    <row r="20" spans="1:32" ht="12.75">
      <c r="A20" s="182" t="s">
        <v>143</v>
      </c>
      <c r="B20" s="838" t="s">
        <v>51</v>
      </c>
      <c r="C20" s="839"/>
      <c r="D20" s="839"/>
      <c r="E20" s="839"/>
      <c r="F20" s="840"/>
      <c r="G20" s="273">
        <v>3</v>
      </c>
      <c r="H20" s="177">
        <f>J20+K20+L20</f>
        <v>54</v>
      </c>
      <c r="I20" s="173">
        <v>9</v>
      </c>
      <c r="J20" s="173">
        <v>36</v>
      </c>
      <c r="K20" s="173">
        <v>18</v>
      </c>
      <c r="L20" s="302"/>
      <c r="M20" s="36">
        <f t="shared" si="1"/>
        <v>54</v>
      </c>
      <c r="N20" s="35"/>
      <c r="O20" s="15"/>
      <c r="P20" s="586" t="s">
        <v>50</v>
      </c>
      <c r="Q20" s="32"/>
      <c r="R20" s="36"/>
      <c r="S20" s="34"/>
      <c r="T20" s="236"/>
      <c r="U20" s="36"/>
      <c r="V20" s="36"/>
      <c r="W20" s="34">
        <v>3</v>
      </c>
      <c r="X20" s="38">
        <v>54</v>
      </c>
      <c r="Y20" s="36"/>
      <c r="Z20" s="36"/>
      <c r="AA20" s="34"/>
      <c r="AB20" s="37"/>
      <c r="AC20" s="32"/>
      <c r="AD20" s="36"/>
      <c r="AE20" s="34"/>
      <c r="AF20" s="38"/>
    </row>
    <row r="21" spans="1:32" ht="12.75">
      <c r="A21" s="182" t="s">
        <v>285</v>
      </c>
      <c r="B21" s="841" t="s">
        <v>280</v>
      </c>
      <c r="C21" s="842"/>
      <c r="D21" s="842"/>
      <c r="E21" s="842"/>
      <c r="F21" s="843"/>
      <c r="G21" s="272">
        <v>3</v>
      </c>
      <c r="H21" s="177">
        <v>54</v>
      </c>
      <c r="I21" s="173">
        <v>9</v>
      </c>
      <c r="J21" s="173">
        <v>36</v>
      </c>
      <c r="K21" s="173">
        <v>18</v>
      </c>
      <c r="L21" s="302"/>
      <c r="M21" s="36">
        <v>54</v>
      </c>
      <c r="N21" s="40"/>
      <c r="O21" s="16"/>
      <c r="P21" s="585" t="s">
        <v>52</v>
      </c>
      <c r="Q21" s="39">
        <v>3</v>
      </c>
      <c r="R21" s="41">
        <v>54</v>
      </c>
      <c r="S21" s="33"/>
      <c r="T21" s="235"/>
      <c r="U21" s="41"/>
      <c r="V21" s="41"/>
      <c r="W21" s="33"/>
      <c r="X21" s="43"/>
      <c r="Y21" s="41"/>
      <c r="Z21" s="41"/>
      <c r="AA21" s="33"/>
      <c r="AB21" s="42"/>
      <c r="AC21" s="39"/>
      <c r="AD21" s="41"/>
      <c r="AE21" s="33"/>
      <c r="AF21" s="43"/>
    </row>
    <row r="22" spans="1:32" ht="12.75">
      <c r="A22" s="182" t="s">
        <v>286</v>
      </c>
      <c r="B22" s="841" t="s">
        <v>281</v>
      </c>
      <c r="C22" s="842"/>
      <c r="D22" s="842"/>
      <c r="E22" s="842"/>
      <c r="F22" s="843"/>
      <c r="G22" s="272">
        <v>3</v>
      </c>
      <c r="H22" s="177">
        <v>54</v>
      </c>
      <c r="I22" s="173">
        <v>9</v>
      </c>
      <c r="J22" s="173">
        <v>36</v>
      </c>
      <c r="K22" s="173">
        <v>18</v>
      </c>
      <c r="L22" s="302"/>
      <c r="M22" s="36">
        <v>54</v>
      </c>
      <c r="N22" s="40"/>
      <c r="O22" s="16"/>
      <c r="P22" s="585" t="s">
        <v>50</v>
      </c>
      <c r="Q22" s="39"/>
      <c r="R22" s="41"/>
      <c r="S22" s="33">
        <v>3</v>
      </c>
      <c r="T22" s="235">
        <v>54</v>
      </c>
      <c r="U22" s="41"/>
      <c r="V22" s="41"/>
      <c r="W22" s="33"/>
      <c r="X22" s="43"/>
      <c r="Y22" s="41"/>
      <c r="Z22" s="41"/>
      <c r="AA22" s="33"/>
      <c r="AB22" s="42"/>
      <c r="AC22" s="39"/>
      <c r="AD22" s="41"/>
      <c r="AE22" s="33"/>
      <c r="AF22" s="43"/>
    </row>
    <row r="23" spans="1:32" ht="15.75" customHeight="1">
      <c r="A23" s="182" t="s">
        <v>145</v>
      </c>
      <c r="B23" s="838" t="s">
        <v>53</v>
      </c>
      <c r="C23" s="839"/>
      <c r="D23" s="839"/>
      <c r="E23" s="839"/>
      <c r="F23" s="840"/>
      <c r="G23" s="273">
        <v>3</v>
      </c>
      <c r="H23" s="177">
        <f>J23+K23+L23</f>
        <v>54</v>
      </c>
      <c r="I23" s="173">
        <v>9</v>
      </c>
      <c r="J23" s="173">
        <v>36</v>
      </c>
      <c r="K23" s="173">
        <v>18</v>
      </c>
      <c r="L23" s="302"/>
      <c r="M23" s="36">
        <f t="shared" si="1"/>
        <v>54</v>
      </c>
      <c r="N23" s="35"/>
      <c r="O23" s="15"/>
      <c r="P23" s="586" t="s">
        <v>52</v>
      </c>
      <c r="Q23" s="32"/>
      <c r="R23" s="36"/>
      <c r="S23" s="34"/>
      <c r="T23" s="236"/>
      <c r="U23" s="36">
        <v>3</v>
      </c>
      <c r="V23" s="36">
        <v>54</v>
      </c>
      <c r="W23" s="34"/>
      <c r="X23" s="38"/>
      <c r="Y23" s="36"/>
      <c r="Z23" s="36"/>
      <c r="AA23" s="34"/>
      <c r="AB23" s="37"/>
      <c r="AC23" s="32"/>
      <c r="AD23" s="36"/>
      <c r="AE23" s="34"/>
      <c r="AF23" s="38"/>
    </row>
    <row r="24" spans="1:32" ht="16.5" customHeight="1">
      <c r="A24" s="183" t="s">
        <v>246</v>
      </c>
      <c r="B24" s="847" t="s">
        <v>57</v>
      </c>
      <c r="C24" s="848"/>
      <c r="D24" s="848"/>
      <c r="E24" s="848"/>
      <c r="F24" s="849"/>
      <c r="G24" s="273">
        <v>3</v>
      </c>
      <c r="H24" s="177">
        <v>54</v>
      </c>
      <c r="I24" s="173">
        <v>9</v>
      </c>
      <c r="J24" s="173">
        <v>36</v>
      </c>
      <c r="K24" s="173">
        <v>18</v>
      </c>
      <c r="L24" s="302"/>
      <c r="M24" s="36">
        <f>G24*36-J24-K24-L24</f>
        <v>54</v>
      </c>
      <c r="N24" s="35"/>
      <c r="O24" s="236"/>
      <c r="P24" s="586" t="s">
        <v>52</v>
      </c>
      <c r="Q24" s="32">
        <v>3</v>
      </c>
      <c r="R24" s="36">
        <v>54</v>
      </c>
      <c r="S24" s="34"/>
      <c r="T24" s="236"/>
      <c r="U24" s="36"/>
      <c r="V24" s="36"/>
      <c r="W24" s="34"/>
      <c r="X24" s="72"/>
      <c r="Y24" s="69"/>
      <c r="Z24" s="69"/>
      <c r="AA24" s="68"/>
      <c r="AB24" s="70"/>
      <c r="AC24" s="71"/>
      <c r="AD24" s="69"/>
      <c r="AE24" s="68"/>
      <c r="AF24" s="75"/>
    </row>
    <row r="25" spans="1:32" ht="15.75" customHeight="1">
      <c r="A25" s="184" t="s">
        <v>226</v>
      </c>
      <c r="B25" s="903" t="s">
        <v>225</v>
      </c>
      <c r="C25" s="904" t="s">
        <v>58</v>
      </c>
      <c r="D25" s="904" t="s">
        <v>58</v>
      </c>
      <c r="E25" s="904" t="s">
        <v>58</v>
      </c>
      <c r="F25" s="905" t="s">
        <v>58</v>
      </c>
      <c r="G25" s="274">
        <v>6</v>
      </c>
      <c r="H25" s="825">
        <v>108</v>
      </c>
      <c r="I25" s="822">
        <v>18</v>
      </c>
      <c r="J25" s="822">
        <v>36</v>
      </c>
      <c r="K25" s="822">
        <v>36</v>
      </c>
      <c r="L25" s="826">
        <v>36</v>
      </c>
      <c r="M25" s="148">
        <f t="shared" si="1"/>
        <v>108</v>
      </c>
      <c r="N25" s="145"/>
      <c r="O25" s="146"/>
      <c r="P25" s="587" t="s">
        <v>52</v>
      </c>
      <c r="Q25" s="142"/>
      <c r="R25" s="41"/>
      <c r="S25" s="33"/>
      <c r="T25" s="235"/>
      <c r="U25" s="41">
        <v>6</v>
      </c>
      <c r="V25" s="41">
        <v>108</v>
      </c>
      <c r="W25" s="33"/>
      <c r="X25" s="43"/>
      <c r="Y25" s="41"/>
      <c r="Z25" s="41"/>
      <c r="AA25" s="33"/>
      <c r="AB25" s="42"/>
      <c r="AC25" s="39"/>
      <c r="AD25" s="41"/>
      <c r="AE25" s="33"/>
      <c r="AF25" s="43"/>
    </row>
    <row r="26" spans="1:32" ht="12.75">
      <c r="A26" s="184" t="s">
        <v>212</v>
      </c>
      <c r="B26" s="903" t="s">
        <v>60</v>
      </c>
      <c r="C26" s="904" t="s">
        <v>61</v>
      </c>
      <c r="D26" s="904" t="s">
        <v>61</v>
      </c>
      <c r="E26" s="904" t="s">
        <v>61</v>
      </c>
      <c r="F26" s="905" t="s">
        <v>61</v>
      </c>
      <c r="G26" s="275">
        <v>6</v>
      </c>
      <c r="H26" s="825">
        <f>J26+K26+L26</f>
        <v>90</v>
      </c>
      <c r="I26" s="822">
        <v>18</v>
      </c>
      <c r="J26" s="822">
        <v>54</v>
      </c>
      <c r="K26" s="822">
        <v>36</v>
      </c>
      <c r="L26" s="291"/>
      <c r="M26" s="148">
        <f t="shared" si="1"/>
        <v>126</v>
      </c>
      <c r="N26" s="149"/>
      <c r="O26" s="325">
        <v>36</v>
      </c>
      <c r="P26" s="587" t="s">
        <v>38</v>
      </c>
      <c r="Q26" s="147"/>
      <c r="R26" s="148"/>
      <c r="S26" s="144">
        <v>6</v>
      </c>
      <c r="T26" s="237">
        <v>90</v>
      </c>
      <c r="U26" s="148"/>
      <c r="V26" s="36"/>
      <c r="W26" s="34"/>
      <c r="X26" s="38"/>
      <c r="Y26" s="36"/>
      <c r="Z26" s="36"/>
      <c r="AA26" s="34"/>
      <c r="AB26" s="37"/>
      <c r="AC26" s="32"/>
      <c r="AD26" s="36"/>
      <c r="AE26" s="34"/>
      <c r="AF26" s="38"/>
    </row>
    <row r="27" spans="1:32" ht="15" customHeight="1">
      <c r="A27" s="524" t="s">
        <v>146</v>
      </c>
      <c r="B27" s="880" t="s">
        <v>251</v>
      </c>
      <c r="C27" s="881" t="s">
        <v>62</v>
      </c>
      <c r="D27" s="881" t="s">
        <v>62</v>
      </c>
      <c r="E27" s="881" t="s">
        <v>62</v>
      </c>
      <c r="F27" s="882" t="s">
        <v>62</v>
      </c>
      <c r="G27" s="275">
        <v>30</v>
      </c>
      <c r="H27" s="825">
        <v>468</v>
      </c>
      <c r="I27" s="822">
        <v>108</v>
      </c>
      <c r="J27" s="822"/>
      <c r="K27" s="822">
        <v>468</v>
      </c>
      <c r="L27" s="291"/>
      <c r="M27" s="148">
        <v>612</v>
      </c>
      <c r="N27" s="149"/>
      <c r="O27" s="325">
        <v>144</v>
      </c>
      <c r="P27" s="560" t="s">
        <v>282</v>
      </c>
      <c r="Q27" s="147">
        <v>9</v>
      </c>
      <c r="R27" s="148">
        <v>144</v>
      </c>
      <c r="S27" s="144">
        <v>6</v>
      </c>
      <c r="T27" s="237">
        <v>90</v>
      </c>
      <c r="U27" s="148">
        <v>6</v>
      </c>
      <c r="V27" s="148">
        <v>90</v>
      </c>
      <c r="W27" s="144">
        <v>9</v>
      </c>
      <c r="X27" s="558">
        <v>144</v>
      </c>
      <c r="Y27" s="148"/>
      <c r="Z27" s="148"/>
      <c r="AA27" s="144"/>
      <c r="AB27" s="559"/>
      <c r="AC27" s="147"/>
      <c r="AD27" s="148"/>
      <c r="AE27" s="144"/>
      <c r="AF27" s="558"/>
    </row>
    <row r="28" spans="1:32" ht="30" customHeight="1">
      <c r="A28" s="524" t="s">
        <v>147</v>
      </c>
      <c r="B28" s="889" t="s">
        <v>66</v>
      </c>
      <c r="C28" s="890"/>
      <c r="D28" s="890"/>
      <c r="E28" s="890"/>
      <c r="F28" s="891"/>
      <c r="G28" s="274">
        <v>12</v>
      </c>
      <c r="H28" s="825">
        <v>180</v>
      </c>
      <c r="I28" s="822">
        <v>36</v>
      </c>
      <c r="J28" s="822"/>
      <c r="K28" s="822">
        <v>180</v>
      </c>
      <c r="L28" s="826"/>
      <c r="M28" s="148">
        <v>252</v>
      </c>
      <c r="N28" s="145"/>
      <c r="O28" s="146">
        <v>72</v>
      </c>
      <c r="P28" s="594" t="s">
        <v>254</v>
      </c>
      <c r="Q28" s="142">
        <v>6</v>
      </c>
      <c r="R28" s="504">
        <v>90</v>
      </c>
      <c r="S28" s="143">
        <v>6</v>
      </c>
      <c r="T28" s="558">
        <v>90</v>
      </c>
      <c r="U28" s="504"/>
      <c r="V28" s="504"/>
      <c r="W28" s="143"/>
      <c r="X28" s="562"/>
      <c r="Y28" s="504"/>
      <c r="Z28" s="504"/>
      <c r="AA28" s="143"/>
      <c r="AB28" s="563"/>
      <c r="AC28" s="142"/>
      <c r="AD28" s="504"/>
      <c r="AE28" s="143"/>
      <c r="AF28" s="562"/>
    </row>
    <row r="29" spans="1:32" ht="29.25" customHeight="1">
      <c r="A29" s="184" t="s">
        <v>148</v>
      </c>
      <c r="B29" s="921" t="s">
        <v>69</v>
      </c>
      <c r="C29" s="922"/>
      <c r="D29" s="922"/>
      <c r="E29" s="922"/>
      <c r="F29" s="923"/>
      <c r="G29" s="276">
        <v>6</v>
      </c>
      <c r="H29" s="177">
        <v>90</v>
      </c>
      <c r="I29" s="402">
        <v>18</v>
      </c>
      <c r="J29" s="402"/>
      <c r="K29" s="402">
        <v>90</v>
      </c>
      <c r="L29" s="403"/>
      <c r="M29" s="36">
        <f>G29*36-J29-K29-L29</f>
        <v>126</v>
      </c>
      <c r="N29" s="47"/>
      <c r="O29" s="326"/>
      <c r="P29" s="595" t="s">
        <v>38</v>
      </c>
      <c r="Q29" s="45">
        <v>6</v>
      </c>
      <c r="R29" s="48">
        <v>90</v>
      </c>
      <c r="S29" s="46"/>
      <c r="T29" s="50"/>
      <c r="U29" s="48"/>
      <c r="V29" s="48"/>
      <c r="W29" s="46"/>
      <c r="X29" s="50"/>
      <c r="Y29" s="48"/>
      <c r="Z29" s="48"/>
      <c r="AA29" s="46"/>
      <c r="AB29" s="49"/>
      <c r="AC29" s="45"/>
      <c r="AD29" s="48"/>
      <c r="AE29" s="46"/>
      <c r="AF29" s="50"/>
    </row>
    <row r="30" spans="1:32" ht="21">
      <c r="A30" s="524" t="s">
        <v>149</v>
      </c>
      <c r="B30" s="880" t="s">
        <v>252</v>
      </c>
      <c r="C30" s="881" t="s">
        <v>70</v>
      </c>
      <c r="D30" s="881" t="s">
        <v>70</v>
      </c>
      <c r="E30" s="881" t="s">
        <v>70</v>
      </c>
      <c r="F30" s="882" t="s">
        <v>70</v>
      </c>
      <c r="G30" s="564">
        <v>15</v>
      </c>
      <c r="H30" s="825">
        <v>234</v>
      </c>
      <c r="I30" s="823">
        <v>45</v>
      </c>
      <c r="J30" s="823"/>
      <c r="K30" s="823">
        <v>234</v>
      </c>
      <c r="L30" s="827"/>
      <c r="M30" s="148">
        <v>306</v>
      </c>
      <c r="N30" s="567"/>
      <c r="O30" s="568">
        <v>72</v>
      </c>
      <c r="P30" s="561" t="s">
        <v>253</v>
      </c>
      <c r="Q30" s="569"/>
      <c r="R30" s="570"/>
      <c r="S30" s="565"/>
      <c r="T30" s="571"/>
      <c r="U30" s="570">
        <v>6</v>
      </c>
      <c r="V30" s="570">
        <v>90</v>
      </c>
      <c r="W30" s="565">
        <v>3</v>
      </c>
      <c r="X30" s="571">
        <v>54</v>
      </c>
      <c r="Y30" s="570">
        <v>6</v>
      </c>
      <c r="Z30" s="570">
        <v>90</v>
      </c>
      <c r="AA30" s="565"/>
      <c r="AB30" s="572"/>
      <c r="AC30" s="569"/>
      <c r="AD30" s="570"/>
      <c r="AE30" s="565"/>
      <c r="AF30" s="571"/>
    </row>
    <row r="31" spans="1:32" ht="12.75">
      <c r="A31" s="524" t="s">
        <v>150</v>
      </c>
      <c r="B31" s="883" t="s">
        <v>73</v>
      </c>
      <c r="C31" s="884" t="s">
        <v>73</v>
      </c>
      <c r="D31" s="884" t="s">
        <v>73</v>
      </c>
      <c r="E31" s="884" t="s">
        <v>73</v>
      </c>
      <c r="F31" s="885" t="s">
        <v>73</v>
      </c>
      <c r="G31" s="573">
        <v>2</v>
      </c>
      <c r="H31" s="825">
        <f>J31+K31+L31</f>
        <v>36</v>
      </c>
      <c r="I31" s="824">
        <v>9</v>
      </c>
      <c r="J31" s="824">
        <v>18</v>
      </c>
      <c r="K31" s="824">
        <v>18</v>
      </c>
      <c r="L31" s="828"/>
      <c r="M31" s="148">
        <f>G31*36-J31-K31-L31</f>
        <v>36</v>
      </c>
      <c r="N31" s="576"/>
      <c r="O31" s="577"/>
      <c r="P31" s="594" t="s">
        <v>52</v>
      </c>
      <c r="Q31" s="578"/>
      <c r="R31" s="579"/>
      <c r="S31" s="580">
        <v>2</v>
      </c>
      <c r="T31" s="581">
        <v>36</v>
      </c>
      <c r="U31" s="579"/>
      <c r="V31" s="579"/>
      <c r="W31" s="580"/>
      <c r="X31" s="581"/>
      <c r="Y31" s="579"/>
      <c r="Z31" s="579"/>
      <c r="AA31" s="580"/>
      <c r="AB31" s="582"/>
      <c r="AC31" s="578"/>
      <c r="AD31" s="579"/>
      <c r="AE31" s="580"/>
      <c r="AF31" s="581"/>
    </row>
    <row r="32" spans="1:32" ht="31.5" customHeight="1">
      <c r="A32" s="524" t="s">
        <v>151</v>
      </c>
      <c r="B32" s="918" t="s">
        <v>74</v>
      </c>
      <c r="C32" s="919" t="s">
        <v>75</v>
      </c>
      <c r="D32" s="919" t="s">
        <v>75</v>
      </c>
      <c r="E32" s="919" t="s">
        <v>75</v>
      </c>
      <c r="F32" s="920" t="s">
        <v>75</v>
      </c>
      <c r="G32" s="564">
        <v>24</v>
      </c>
      <c r="H32" s="825">
        <v>396</v>
      </c>
      <c r="I32" s="824">
        <v>90</v>
      </c>
      <c r="J32" s="824"/>
      <c r="K32" s="824">
        <v>396</v>
      </c>
      <c r="L32" s="828"/>
      <c r="M32" s="148">
        <v>468</v>
      </c>
      <c r="N32" s="567"/>
      <c r="O32" s="568">
        <v>72</v>
      </c>
      <c r="P32" s="561" t="s">
        <v>253</v>
      </c>
      <c r="Q32" s="569"/>
      <c r="R32" s="570"/>
      <c r="S32" s="565"/>
      <c r="T32" s="571"/>
      <c r="U32" s="570"/>
      <c r="V32" s="570"/>
      <c r="W32" s="565"/>
      <c r="X32" s="571"/>
      <c r="Y32" s="610">
        <v>9</v>
      </c>
      <c r="Z32" s="570">
        <v>144</v>
      </c>
      <c r="AA32" s="611">
        <v>6</v>
      </c>
      <c r="AB32" s="572">
        <v>108</v>
      </c>
      <c r="AC32" s="569">
        <v>9</v>
      </c>
      <c r="AD32" s="570">
        <v>144</v>
      </c>
      <c r="AE32" s="565"/>
      <c r="AF32" s="571"/>
    </row>
    <row r="33" spans="1:32" ht="16.5" customHeight="1" thickBot="1">
      <c r="A33" s="480" t="s">
        <v>237</v>
      </c>
      <c r="B33" s="886" t="s">
        <v>271</v>
      </c>
      <c r="C33" s="887"/>
      <c r="D33" s="887"/>
      <c r="E33" s="887"/>
      <c r="F33" s="888"/>
      <c r="G33" s="816">
        <v>2</v>
      </c>
      <c r="H33" s="829">
        <v>72</v>
      </c>
      <c r="I33" s="830"/>
      <c r="J33" s="830">
        <v>18</v>
      </c>
      <c r="K33" s="830">
        <v>54</v>
      </c>
      <c r="L33" s="831"/>
      <c r="M33" s="817"/>
      <c r="N33" s="800"/>
      <c r="O33" s="801"/>
      <c r="P33" s="802" t="s">
        <v>52</v>
      </c>
      <c r="Q33" s="481"/>
      <c r="R33" s="482"/>
      <c r="S33" s="482">
        <v>1</v>
      </c>
      <c r="T33" s="483">
        <v>36</v>
      </c>
      <c r="U33" s="484"/>
      <c r="V33" s="482"/>
      <c r="W33" s="482"/>
      <c r="X33" s="483"/>
      <c r="Y33" s="484"/>
      <c r="Z33" s="482"/>
      <c r="AA33" s="482">
        <v>1</v>
      </c>
      <c r="AB33" s="485">
        <v>36</v>
      </c>
      <c r="AC33" s="481"/>
      <c r="AD33" s="482"/>
      <c r="AE33" s="482"/>
      <c r="AF33" s="483"/>
    </row>
    <row r="34" spans="1:32" ht="21.75" customHeight="1" thickBot="1">
      <c r="A34" s="189"/>
      <c r="B34" s="877" t="s">
        <v>270</v>
      </c>
      <c r="C34" s="878"/>
      <c r="D34" s="878"/>
      <c r="E34" s="878"/>
      <c r="F34" s="879"/>
      <c r="G34" s="278">
        <f>SUM(G35:G50)</f>
        <v>101</v>
      </c>
      <c r="H34" s="819">
        <f>SUM(H35:H50)</f>
        <v>1674</v>
      </c>
      <c r="I34" s="820">
        <f>SUM(I35:I50)</f>
        <v>306</v>
      </c>
      <c r="J34" s="820">
        <f>SUM(J35:J50)</f>
        <v>522</v>
      </c>
      <c r="K34" s="820">
        <f>SUM(K35:K50)</f>
        <v>1125</v>
      </c>
      <c r="L34" s="821"/>
      <c r="M34" s="190">
        <f>SUM(M35:M50)</f>
        <v>1962</v>
      </c>
      <c r="N34" s="192"/>
      <c r="O34" s="193"/>
      <c r="P34" s="589"/>
      <c r="Q34" s="198"/>
      <c r="R34" s="194"/>
      <c r="S34" s="195"/>
      <c r="T34" s="196"/>
      <c r="U34" s="194"/>
      <c r="V34" s="194"/>
      <c r="W34" s="195"/>
      <c r="X34" s="196"/>
      <c r="Y34" s="194"/>
      <c r="Z34" s="194"/>
      <c r="AA34" s="195"/>
      <c r="AB34" s="197"/>
      <c r="AC34" s="198"/>
      <c r="AD34" s="194"/>
      <c r="AE34" s="195"/>
      <c r="AF34" s="196"/>
    </row>
    <row r="35" spans="1:32" ht="18.75" customHeight="1">
      <c r="A35" s="184" t="s">
        <v>152</v>
      </c>
      <c r="B35" s="835" t="s">
        <v>54</v>
      </c>
      <c r="C35" s="836"/>
      <c r="D35" s="836"/>
      <c r="E35" s="836"/>
      <c r="F35" s="837"/>
      <c r="G35" s="506">
        <v>3</v>
      </c>
      <c r="H35" s="504">
        <f>J35+K35+L35</f>
        <v>54</v>
      </c>
      <c r="I35" s="143">
        <v>9</v>
      </c>
      <c r="J35" s="143"/>
      <c r="K35" s="143">
        <v>54</v>
      </c>
      <c r="L35" s="145"/>
      <c r="M35" s="142">
        <f aca="true" t="shared" si="2" ref="M35:M43">G35*36-J35-K35-L35</f>
        <v>54</v>
      </c>
      <c r="N35" s="40"/>
      <c r="O35" s="16"/>
      <c r="P35" s="585" t="s">
        <v>50</v>
      </c>
      <c r="Q35" s="39">
        <v>3</v>
      </c>
      <c r="R35" s="41">
        <v>54</v>
      </c>
      <c r="S35" s="33"/>
      <c r="T35" s="43"/>
      <c r="U35" s="41"/>
      <c r="V35" s="41"/>
      <c r="W35" s="33"/>
      <c r="X35" s="43"/>
      <c r="Y35" s="41"/>
      <c r="Z35" s="41"/>
      <c r="AA35" s="33"/>
      <c r="AB35" s="42"/>
      <c r="AC35" s="39"/>
      <c r="AD35" s="41"/>
      <c r="AE35" s="33"/>
      <c r="AF35" s="43"/>
    </row>
    <row r="36" spans="1:32" ht="16.5" customHeight="1">
      <c r="A36" s="182" t="s">
        <v>153</v>
      </c>
      <c r="B36" s="838" t="s">
        <v>55</v>
      </c>
      <c r="C36" s="839"/>
      <c r="D36" s="839"/>
      <c r="E36" s="839"/>
      <c r="F36" s="840"/>
      <c r="G36" s="507">
        <v>3</v>
      </c>
      <c r="H36" s="41">
        <f>J36+K36+L36</f>
        <v>54</v>
      </c>
      <c r="I36" s="34">
        <v>9</v>
      </c>
      <c r="J36" s="34">
        <v>36</v>
      </c>
      <c r="K36" s="34">
        <v>18</v>
      </c>
      <c r="L36" s="35"/>
      <c r="M36" s="32">
        <f t="shared" si="2"/>
        <v>54</v>
      </c>
      <c r="N36" s="35"/>
      <c r="O36" s="15"/>
      <c r="P36" s="586" t="s">
        <v>52</v>
      </c>
      <c r="Q36" s="32"/>
      <c r="R36" s="36"/>
      <c r="S36" s="34"/>
      <c r="T36" s="38"/>
      <c r="U36" s="36"/>
      <c r="V36" s="36"/>
      <c r="W36" s="34"/>
      <c r="X36" s="38"/>
      <c r="Y36" s="36">
        <v>3</v>
      </c>
      <c r="Z36" s="36">
        <v>54</v>
      </c>
      <c r="AA36" s="34"/>
      <c r="AB36" s="37"/>
      <c r="AC36" s="32"/>
      <c r="AD36" s="36"/>
      <c r="AE36" s="34"/>
      <c r="AF36" s="38"/>
    </row>
    <row r="37" spans="1:32" ht="15.75" customHeight="1">
      <c r="A37" s="182" t="s">
        <v>154</v>
      </c>
      <c r="B37" s="838" t="s">
        <v>56</v>
      </c>
      <c r="C37" s="839"/>
      <c r="D37" s="839"/>
      <c r="E37" s="839"/>
      <c r="F37" s="840"/>
      <c r="G37" s="507">
        <v>3</v>
      </c>
      <c r="H37" s="36">
        <f>J37+K37+L37</f>
        <v>54</v>
      </c>
      <c r="I37" s="34">
        <v>9</v>
      </c>
      <c r="J37" s="34">
        <v>36</v>
      </c>
      <c r="K37" s="34">
        <v>18</v>
      </c>
      <c r="L37" s="35"/>
      <c r="M37" s="32">
        <f t="shared" si="2"/>
        <v>54</v>
      </c>
      <c r="N37" s="35"/>
      <c r="O37" s="15"/>
      <c r="P37" s="586" t="s">
        <v>52</v>
      </c>
      <c r="Q37" s="32"/>
      <c r="R37" s="36"/>
      <c r="S37" s="34"/>
      <c r="T37" s="38"/>
      <c r="U37" s="36">
        <v>3</v>
      </c>
      <c r="V37" s="36">
        <v>54</v>
      </c>
      <c r="W37" s="34"/>
      <c r="X37" s="38"/>
      <c r="Y37" s="36"/>
      <c r="Z37" s="36"/>
      <c r="AA37" s="34"/>
      <c r="AB37" s="37"/>
      <c r="AC37" s="32"/>
      <c r="AD37" s="36"/>
      <c r="AE37" s="34"/>
      <c r="AF37" s="38"/>
    </row>
    <row r="38" spans="1:32" ht="15.75" customHeight="1">
      <c r="A38" s="182" t="s">
        <v>155</v>
      </c>
      <c r="B38" s="838" t="s">
        <v>175</v>
      </c>
      <c r="C38" s="839"/>
      <c r="D38" s="839"/>
      <c r="E38" s="839"/>
      <c r="F38" s="840"/>
      <c r="G38" s="507">
        <v>3</v>
      </c>
      <c r="H38" s="74">
        <f>J38+K38+L38</f>
        <v>54</v>
      </c>
      <c r="I38" s="52">
        <v>9</v>
      </c>
      <c r="J38" s="52">
        <v>36</v>
      </c>
      <c r="K38" s="52">
        <v>18</v>
      </c>
      <c r="L38" s="56"/>
      <c r="M38" s="32">
        <f t="shared" si="2"/>
        <v>54</v>
      </c>
      <c r="N38" s="35"/>
      <c r="O38" s="15"/>
      <c r="P38" s="586" t="s">
        <v>52</v>
      </c>
      <c r="Q38" s="32"/>
      <c r="R38" s="36"/>
      <c r="S38" s="34">
        <v>3</v>
      </c>
      <c r="T38" s="38">
        <v>54</v>
      </c>
      <c r="U38" s="36"/>
      <c r="V38" s="36"/>
      <c r="W38" s="34"/>
      <c r="X38" s="38"/>
      <c r="Y38" s="36"/>
      <c r="Z38" s="36"/>
      <c r="AA38" s="34"/>
      <c r="AB38" s="37"/>
      <c r="AC38" s="32"/>
      <c r="AD38" s="36"/>
      <c r="AE38" s="34"/>
      <c r="AF38" s="38"/>
    </row>
    <row r="39" spans="1:32" ht="12.75">
      <c r="A39" s="182" t="s">
        <v>222</v>
      </c>
      <c r="B39" s="841" t="s">
        <v>223</v>
      </c>
      <c r="C39" s="842"/>
      <c r="D39" s="842"/>
      <c r="E39" s="842"/>
      <c r="F39" s="843"/>
      <c r="G39" s="507">
        <v>3</v>
      </c>
      <c r="H39" s="505">
        <v>54</v>
      </c>
      <c r="I39" s="173">
        <v>9</v>
      </c>
      <c r="J39" s="173">
        <v>36</v>
      </c>
      <c r="K39" s="173">
        <v>18</v>
      </c>
      <c r="L39" s="390"/>
      <c r="M39" s="32">
        <f t="shared" si="2"/>
        <v>54</v>
      </c>
      <c r="N39" s="35"/>
      <c r="O39" s="15"/>
      <c r="P39" s="586" t="s">
        <v>52</v>
      </c>
      <c r="Q39" s="32"/>
      <c r="R39" s="36"/>
      <c r="S39" s="34"/>
      <c r="T39" s="38"/>
      <c r="U39" s="36"/>
      <c r="V39" s="36"/>
      <c r="W39" s="34">
        <v>3</v>
      </c>
      <c r="X39" s="38">
        <v>54</v>
      </c>
      <c r="Y39" s="36"/>
      <c r="Z39" s="36"/>
      <c r="AA39" s="34"/>
      <c r="AB39" s="37"/>
      <c r="AC39" s="32"/>
      <c r="AD39" s="36"/>
      <c r="AE39" s="34"/>
      <c r="AF39" s="38"/>
    </row>
    <row r="40" spans="1:32" ht="12.75">
      <c r="A40" s="182" t="s">
        <v>238</v>
      </c>
      <c r="B40" s="929" t="s">
        <v>59</v>
      </c>
      <c r="C40" s="930" t="s">
        <v>59</v>
      </c>
      <c r="D40" s="930" t="s">
        <v>59</v>
      </c>
      <c r="E40" s="930" t="s">
        <v>59</v>
      </c>
      <c r="F40" s="931" t="s">
        <v>59</v>
      </c>
      <c r="G40" s="507">
        <v>3</v>
      </c>
      <c r="H40" s="41">
        <v>54</v>
      </c>
      <c r="I40" s="33">
        <v>9</v>
      </c>
      <c r="J40" s="33">
        <v>27</v>
      </c>
      <c r="K40" s="33">
        <v>27</v>
      </c>
      <c r="L40" s="40"/>
      <c r="M40" s="32">
        <f t="shared" si="2"/>
        <v>54</v>
      </c>
      <c r="N40" s="35"/>
      <c r="O40" s="15"/>
      <c r="P40" s="590" t="s">
        <v>52</v>
      </c>
      <c r="Q40" s="32"/>
      <c r="R40" s="36"/>
      <c r="S40" s="34"/>
      <c r="T40" s="38"/>
      <c r="U40" s="36"/>
      <c r="V40" s="36"/>
      <c r="W40" s="34"/>
      <c r="X40" s="38"/>
      <c r="Y40" s="36"/>
      <c r="Z40" s="36"/>
      <c r="AA40" s="34"/>
      <c r="AB40" s="37"/>
      <c r="AC40" s="32"/>
      <c r="AD40" s="36"/>
      <c r="AE40" s="34">
        <v>3</v>
      </c>
      <c r="AF40" s="38">
        <v>54</v>
      </c>
    </row>
    <row r="41" spans="1:32" ht="27.75" customHeight="1">
      <c r="A41" s="184" t="s">
        <v>239</v>
      </c>
      <c r="B41" s="932" t="s">
        <v>78</v>
      </c>
      <c r="C41" s="933" t="s">
        <v>79</v>
      </c>
      <c r="D41" s="933" t="s">
        <v>79</v>
      </c>
      <c r="E41" s="933" t="s">
        <v>79</v>
      </c>
      <c r="F41" s="934" t="s">
        <v>79</v>
      </c>
      <c r="G41" s="507">
        <v>6</v>
      </c>
      <c r="H41" s="36">
        <f>J41+K41+L41</f>
        <v>90</v>
      </c>
      <c r="I41" s="34">
        <v>18</v>
      </c>
      <c r="J41" s="34">
        <v>54</v>
      </c>
      <c r="K41" s="34">
        <v>36</v>
      </c>
      <c r="L41" s="35"/>
      <c r="M41" s="32">
        <f t="shared" si="2"/>
        <v>126</v>
      </c>
      <c r="N41" s="35"/>
      <c r="O41" s="15">
        <v>36</v>
      </c>
      <c r="P41" s="591" t="s">
        <v>38</v>
      </c>
      <c r="Q41" s="36"/>
      <c r="R41" s="36"/>
      <c r="S41" s="34"/>
      <c r="T41" s="38"/>
      <c r="U41" s="36"/>
      <c r="V41" s="36"/>
      <c r="W41" s="34">
        <v>6</v>
      </c>
      <c r="X41" s="38">
        <v>90</v>
      </c>
      <c r="Y41" s="36"/>
      <c r="Z41" s="36"/>
      <c r="AA41" s="34"/>
      <c r="AB41" s="37"/>
      <c r="AC41" s="32"/>
      <c r="AD41" s="36"/>
      <c r="AE41" s="34"/>
      <c r="AF41" s="38"/>
    </row>
    <row r="42" spans="1:32" ht="12.75">
      <c r="A42" s="184" t="s">
        <v>156</v>
      </c>
      <c r="B42" s="932" t="s">
        <v>173</v>
      </c>
      <c r="C42" s="933"/>
      <c r="D42" s="933"/>
      <c r="E42" s="933"/>
      <c r="F42" s="934"/>
      <c r="G42" s="507">
        <v>6</v>
      </c>
      <c r="H42" s="36">
        <f>J42+K42+L42</f>
        <v>90</v>
      </c>
      <c r="I42" s="34">
        <v>18</v>
      </c>
      <c r="J42" s="144">
        <v>36</v>
      </c>
      <c r="K42" s="144">
        <v>54</v>
      </c>
      <c r="L42" s="35"/>
      <c r="M42" s="32">
        <f t="shared" si="2"/>
        <v>126</v>
      </c>
      <c r="N42" s="35"/>
      <c r="O42" s="15">
        <v>36</v>
      </c>
      <c r="P42" s="585" t="s">
        <v>38</v>
      </c>
      <c r="Q42" s="32"/>
      <c r="R42" s="36"/>
      <c r="S42" s="34"/>
      <c r="T42" s="38"/>
      <c r="U42" s="36"/>
      <c r="V42" s="36"/>
      <c r="W42" s="34"/>
      <c r="X42" s="38"/>
      <c r="Y42" s="36">
        <v>6</v>
      </c>
      <c r="Z42" s="36">
        <v>90</v>
      </c>
      <c r="AA42" s="34"/>
      <c r="AB42" s="37"/>
      <c r="AC42" s="32"/>
      <c r="AD42" s="36"/>
      <c r="AE42" s="34"/>
      <c r="AF42" s="38"/>
    </row>
    <row r="43" spans="1:32" ht="17.25" customHeight="1">
      <c r="A43" s="524" t="s">
        <v>157</v>
      </c>
      <c r="B43" s="918" t="s">
        <v>80</v>
      </c>
      <c r="C43" s="919" t="s">
        <v>81</v>
      </c>
      <c r="D43" s="919" t="s">
        <v>81</v>
      </c>
      <c r="E43" s="919" t="s">
        <v>81</v>
      </c>
      <c r="F43" s="920" t="s">
        <v>81</v>
      </c>
      <c r="G43" s="596">
        <v>15</v>
      </c>
      <c r="H43" s="148">
        <v>252</v>
      </c>
      <c r="I43" s="144">
        <v>45</v>
      </c>
      <c r="J43" s="144">
        <v>162</v>
      </c>
      <c r="K43" s="144">
        <v>90</v>
      </c>
      <c r="L43" s="149"/>
      <c r="M43" s="147">
        <f t="shared" si="2"/>
        <v>288</v>
      </c>
      <c r="N43" s="149"/>
      <c r="O43" s="325"/>
      <c r="P43" s="560" t="s">
        <v>255</v>
      </c>
      <c r="Q43" s="147"/>
      <c r="R43" s="148"/>
      <c r="S43" s="144"/>
      <c r="T43" s="558"/>
      <c r="U43" s="148"/>
      <c r="V43" s="148"/>
      <c r="W43" s="144"/>
      <c r="X43" s="558"/>
      <c r="Y43" s="148">
        <v>6</v>
      </c>
      <c r="Z43" s="148">
        <v>108</v>
      </c>
      <c r="AA43" s="144"/>
      <c r="AB43" s="559"/>
      <c r="AC43" s="147">
        <v>9</v>
      </c>
      <c r="AD43" s="148">
        <v>144</v>
      </c>
      <c r="AE43" s="144"/>
      <c r="AF43" s="558"/>
    </row>
    <row r="44" spans="1:32" ht="26.25" customHeight="1">
      <c r="A44" s="524" t="s">
        <v>158</v>
      </c>
      <c r="B44" s="941" t="s">
        <v>206</v>
      </c>
      <c r="C44" s="942"/>
      <c r="D44" s="942"/>
      <c r="E44" s="942"/>
      <c r="F44" s="943"/>
      <c r="G44" s="597">
        <v>6</v>
      </c>
      <c r="H44" s="598">
        <v>108</v>
      </c>
      <c r="I44" s="144">
        <v>18</v>
      </c>
      <c r="J44" s="144"/>
      <c r="K44" s="144">
        <v>108</v>
      </c>
      <c r="L44" s="576"/>
      <c r="M44" s="147">
        <v>108</v>
      </c>
      <c r="N44" s="576"/>
      <c r="O44" s="577"/>
      <c r="P44" s="588" t="s">
        <v>256</v>
      </c>
      <c r="Q44" s="578"/>
      <c r="R44" s="579"/>
      <c r="S44" s="580"/>
      <c r="T44" s="581"/>
      <c r="U44" s="579"/>
      <c r="V44" s="579"/>
      <c r="W44" s="580"/>
      <c r="X44" s="581"/>
      <c r="Y44" s="579"/>
      <c r="Z44" s="579"/>
      <c r="AA44" s="580">
        <v>3</v>
      </c>
      <c r="AB44" s="582">
        <v>54</v>
      </c>
      <c r="AC44" s="578">
        <v>3</v>
      </c>
      <c r="AD44" s="579">
        <v>54</v>
      </c>
      <c r="AE44" s="580"/>
      <c r="AF44" s="581"/>
    </row>
    <row r="45" spans="1:32" ht="28.5" customHeight="1">
      <c r="A45" s="524" t="s">
        <v>159</v>
      </c>
      <c r="B45" s="918" t="s">
        <v>275</v>
      </c>
      <c r="C45" s="919" t="s">
        <v>89</v>
      </c>
      <c r="D45" s="919" t="s">
        <v>89</v>
      </c>
      <c r="E45" s="919" t="s">
        <v>89</v>
      </c>
      <c r="F45" s="920" t="s">
        <v>89</v>
      </c>
      <c r="G45" s="596">
        <v>5</v>
      </c>
      <c r="H45" s="148">
        <v>72</v>
      </c>
      <c r="I45" s="144">
        <v>18</v>
      </c>
      <c r="J45" s="144"/>
      <c r="K45" s="144">
        <v>72</v>
      </c>
      <c r="L45" s="149"/>
      <c r="M45" s="147">
        <f>G45*36-J45-K45-L45</f>
        <v>108</v>
      </c>
      <c r="N45" s="599">
        <v>36</v>
      </c>
      <c r="O45" s="600">
        <v>36</v>
      </c>
      <c r="P45" s="588" t="s">
        <v>38</v>
      </c>
      <c r="Q45" s="147"/>
      <c r="R45" s="148"/>
      <c r="S45" s="144"/>
      <c r="T45" s="558"/>
      <c r="U45" s="148"/>
      <c r="V45" s="148"/>
      <c r="W45" s="144"/>
      <c r="X45" s="558"/>
      <c r="Y45" s="148"/>
      <c r="Z45" s="148"/>
      <c r="AA45" s="144">
        <v>5</v>
      </c>
      <c r="AB45" s="559">
        <v>72</v>
      </c>
      <c r="AC45" s="147"/>
      <c r="AD45" s="148"/>
      <c r="AE45" s="144"/>
      <c r="AF45" s="558"/>
    </row>
    <row r="46" spans="1:32" ht="30.75" customHeight="1">
      <c r="A46" s="524" t="s">
        <v>160</v>
      </c>
      <c r="B46" s="918" t="s">
        <v>203</v>
      </c>
      <c r="C46" s="924" t="s">
        <v>90</v>
      </c>
      <c r="D46" s="924" t="s">
        <v>90</v>
      </c>
      <c r="E46" s="924" t="s">
        <v>90</v>
      </c>
      <c r="F46" s="925" t="s">
        <v>90</v>
      </c>
      <c r="G46" s="596">
        <v>3</v>
      </c>
      <c r="H46" s="148">
        <v>54</v>
      </c>
      <c r="I46" s="144">
        <v>9</v>
      </c>
      <c r="J46" s="144"/>
      <c r="K46" s="144">
        <v>54</v>
      </c>
      <c r="L46" s="149"/>
      <c r="M46" s="147">
        <f>G46*36-J46-K46-L46</f>
        <v>54</v>
      </c>
      <c r="N46" s="599"/>
      <c r="O46" s="600"/>
      <c r="P46" s="587" t="s">
        <v>50</v>
      </c>
      <c r="Q46" s="147"/>
      <c r="R46" s="148"/>
      <c r="S46" s="144"/>
      <c r="T46" s="558"/>
      <c r="U46" s="148"/>
      <c r="V46" s="148"/>
      <c r="W46" s="144"/>
      <c r="X46" s="558"/>
      <c r="Y46" s="148"/>
      <c r="Z46" s="148"/>
      <c r="AA46" s="144">
        <v>3</v>
      </c>
      <c r="AB46" s="559">
        <v>54</v>
      </c>
      <c r="AC46" s="147"/>
      <c r="AD46" s="148"/>
      <c r="AE46" s="144"/>
      <c r="AF46" s="558"/>
    </row>
    <row r="47" spans="1:32" ht="27.75" customHeight="1" thickBot="1">
      <c r="A47" s="524" t="s">
        <v>211</v>
      </c>
      <c r="B47" s="918" t="s">
        <v>202</v>
      </c>
      <c r="C47" s="919"/>
      <c r="D47" s="919"/>
      <c r="E47" s="919"/>
      <c r="F47" s="920"/>
      <c r="G47" s="596">
        <v>12</v>
      </c>
      <c r="H47" s="148">
        <v>180</v>
      </c>
      <c r="I47" s="144">
        <v>36</v>
      </c>
      <c r="J47" s="144"/>
      <c r="K47" s="144">
        <v>180</v>
      </c>
      <c r="L47" s="149"/>
      <c r="M47" s="147">
        <f>G47*36-J47-K47-L47</f>
        <v>252</v>
      </c>
      <c r="N47" s="599"/>
      <c r="O47" s="600"/>
      <c r="P47" s="587" t="s">
        <v>254</v>
      </c>
      <c r="Q47" s="147"/>
      <c r="R47" s="148"/>
      <c r="S47" s="144"/>
      <c r="T47" s="558"/>
      <c r="U47" s="148"/>
      <c r="V47" s="148"/>
      <c r="W47" s="144"/>
      <c r="X47" s="558"/>
      <c r="Y47" s="148"/>
      <c r="Z47" s="148"/>
      <c r="AA47" s="144"/>
      <c r="AB47" s="559"/>
      <c r="AC47" s="147">
        <v>6</v>
      </c>
      <c r="AD47" s="148">
        <v>90</v>
      </c>
      <c r="AE47" s="144">
        <v>6</v>
      </c>
      <c r="AF47" s="558">
        <v>90</v>
      </c>
    </row>
    <row r="48" spans="1:32" ht="13.5" thickBot="1">
      <c r="A48" s="218" t="s">
        <v>177</v>
      </c>
      <c r="B48" s="906" t="s">
        <v>114</v>
      </c>
      <c r="C48" s="907"/>
      <c r="D48" s="907"/>
      <c r="E48" s="907"/>
      <c r="F48" s="908"/>
      <c r="G48" s="279">
        <v>12</v>
      </c>
      <c r="H48" s="219">
        <v>180</v>
      </c>
      <c r="I48" s="220">
        <v>36</v>
      </c>
      <c r="J48" s="220">
        <v>72</v>
      </c>
      <c r="K48" s="220">
        <v>108</v>
      </c>
      <c r="L48" s="224"/>
      <c r="M48" s="219">
        <v>252</v>
      </c>
      <c r="N48" s="221"/>
      <c r="O48" s="327">
        <v>72</v>
      </c>
      <c r="P48" s="315" t="s">
        <v>193</v>
      </c>
      <c r="Q48" s="238"/>
      <c r="R48" s="221"/>
      <c r="S48" s="221"/>
      <c r="T48" s="223"/>
      <c r="U48" s="222">
        <v>6</v>
      </c>
      <c r="V48" s="220">
        <v>90</v>
      </c>
      <c r="W48" s="220"/>
      <c r="X48" s="223"/>
      <c r="Y48" s="222"/>
      <c r="Z48" s="220"/>
      <c r="AA48" s="220">
        <v>6</v>
      </c>
      <c r="AB48" s="220">
        <v>90</v>
      </c>
      <c r="AC48" s="221"/>
      <c r="AD48" s="221"/>
      <c r="AE48" s="221"/>
      <c r="AF48" s="224"/>
    </row>
    <row r="49" spans="1:32" ht="13.5" thickBot="1">
      <c r="A49" s="185" t="s">
        <v>133</v>
      </c>
      <c r="B49" s="909" t="s">
        <v>114</v>
      </c>
      <c r="C49" s="910"/>
      <c r="D49" s="910"/>
      <c r="E49" s="910"/>
      <c r="F49" s="911"/>
      <c r="G49" s="280">
        <v>3</v>
      </c>
      <c r="H49" s="225">
        <v>54</v>
      </c>
      <c r="I49" s="226">
        <v>9</v>
      </c>
      <c r="J49" s="226">
        <v>27</v>
      </c>
      <c r="K49" s="226"/>
      <c r="L49" s="295">
        <v>27</v>
      </c>
      <c r="M49" s="225">
        <v>54</v>
      </c>
      <c r="N49" s="227"/>
      <c r="O49" s="228"/>
      <c r="P49" s="592" t="s">
        <v>174</v>
      </c>
      <c r="Q49" s="225"/>
      <c r="R49" s="229"/>
      <c r="S49" s="226"/>
      <c r="T49" s="239"/>
      <c r="U49" s="229"/>
      <c r="V49" s="229"/>
      <c r="W49" s="226">
        <v>3</v>
      </c>
      <c r="X49" s="230">
        <v>54</v>
      </c>
      <c r="Y49" s="231"/>
      <c r="Z49" s="229"/>
      <c r="AA49" s="226"/>
      <c r="AB49" s="230"/>
      <c r="AC49" s="231"/>
      <c r="AD49" s="229"/>
      <c r="AE49" s="226"/>
      <c r="AF49" s="232"/>
    </row>
    <row r="50" spans="1:32" ht="21.75" thickBot="1">
      <c r="A50" s="185" t="s">
        <v>134</v>
      </c>
      <c r="B50" s="912" t="s">
        <v>114</v>
      </c>
      <c r="C50" s="913"/>
      <c r="D50" s="913"/>
      <c r="E50" s="913"/>
      <c r="F50" s="914"/>
      <c r="G50" s="279">
        <v>15</v>
      </c>
      <c r="H50" s="250">
        <v>270</v>
      </c>
      <c r="I50" s="251">
        <v>45</v>
      </c>
      <c r="J50" s="251"/>
      <c r="K50" s="251">
        <v>270</v>
      </c>
      <c r="L50" s="296"/>
      <c r="M50" s="250">
        <v>270</v>
      </c>
      <c r="N50" s="252"/>
      <c r="O50" s="328"/>
      <c r="P50" s="593" t="s">
        <v>224</v>
      </c>
      <c r="Q50" s="250"/>
      <c r="R50" s="255"/>
      <c r="S50" s="251"/>
      <c r="T50" s="256"/>
      <c r="U50" s="255"/>
      <c r="V50" s="255"/>
      <c r="W50" s="251"/>
      <c r="X50" s="253"/>
      <c r="Y50" s="254"/>
      <c r="Z50" s="255"/>
      <c r="AA50" s="251">
        <v>3</v>
      </c>
      <c r="AB50" s="253">
        <v>54</v>
      </c>
      <c r="AC50" s="254">
        <v>3</v>
      </c>
      <c r="AD50" s="255">
        <v>54</v>
      </c>
      <c r="AE50" s="251">
        <v>9</v>
      </c>
      <c r="AF50" s="256">
        <v>162</v>
      </c>
    </row>
    <row r="51" spans="1:32" ht="29.25" customHeight="1" thickBot="1">
      <c r="A51" s="185"/>
      <c r="B51" s="977" t="s">
        <v>277</v>
      </c>
      <c r="C51" s="978"/>
      <c r="D51" s="978"/>
      <c r="E51" s="978"/>
      <c r="F51" s="979"/>
      <c r="G51" s="803"/>
      <c r="H51" s="804">
        <v>342</v>
      </c>
      <c r="I51" s="805"/>
      <c r="J51" s="805"/>
      <c r="K51" s="805">
        <v>342</v>
      </c>
      <c r="L51" s="805"/>
      <c r="M51" s="805"/>
      <c r="N51" s="806"/>
      <c r="O51" s="806"/>
      <c r="P51" s="807" t="s">
        <v>272</v>
      </c>
      <c r="Q51" s="808"/>
      <c r="R51" s="809">
        <v>54</v>
      </c>
      <c r="S51" s="785"/>
      <c r="T51" s="810">
        <v>54</v>
      </c>
      <c r="U51" s="808"/>
      <c r="V51" s="809">
        <v>54</v>
      </c>
      <c r="W51" s="785"/>
      <c r="X51" s="810">
        <v>54</v>
      </c>
      <c r="Y51" s="808"/>
      <c r="Z51" s="809">
        <v>54</v>
      </c>
      <c r="AA51" s="785"/>
      <c r="AB51" s="810">
        <v>18</v>
      </c>
      <c r="AC51" s="808"/>
      <c r="AD51" s="809">
        <v>54</v>
      </c>
      <c r="AE51" s="785"/>
      <c r="AF51" s="810"/>
    </row>
    <row r="52" spans="1:32" ht="24" customHeight="1" thickBot="1">
      <c r="A52" s="186" t="s">
        <v>129</v>
      </c>
      <c r="B52" s="947" t="s">
        <v>170</v>
      </c>
      <c r="C52" s="948"/>
      <c r="D52" s="948"/>
      <c r="E52" s="948"/>
      <c r="F52" s="949"/>
      <c r="G52" s="281">
        <v>9</v>
      </c>
      <c r="H52" s="240"/>
      <c r="I52" s="158"/>
      <c r="J52" s="158"/>
      <c r="K52" s="158"/>
      <c r="L52" s="297"/>
      <c r="M52" s="240">
        <v>324</v>
      </c>
      <c r="N52" s="159"/>
      <c r="O52" s="160"/>
      <c r="P52" s="316"/>
      <c r="Q52" s="240"/>
      <c r="R52" s="161"/>
      <c r="S52" s="158"/>
      <c r="T52" s="164"/>
      <c r="U52" s="161"/>
      <c r="V52" s="161"/>
      <c r="W52" s="158"/>
      <c r="X52" s="162"/>
      <c r="Y52" s="163"/>
      <c r="Z52" s="161"/>
      <c r="AA52" s="158"/>
      <c r="AB52" s="162"/>
      <c r="AC52" s="163"/>
      <c r="AD52" s="161"/>
      <c r="AE52" s="158"/>
      <c r="AF52" s="164"/>
    </row>
    <row r="53" spans="1:32" ht="38.25" customHeight="1">
      <c r="A53" s="362" t="s">
        <v>161</v>
      </c>
      <c r="B53" s="935" t="s">
        <v>273</v>
      </c>
      <c r="C53" s="936"/>
      <c r="D53" s="936"/>
      <c r="E53" s="936"/>
      <c r="F53" s="937"/>
      <c r="G53" s="272">
        <v>3</v>
      </c>
      <c r="H53" s="39"/>
      <c r="I53" s="33"/>
      <c r="J53" s="33"/>
      <c r="K53" s="33"/>
      <c r="L53" s="235"/>
      <c r="M53" s="39"/>
      <c r="N53" s="40"/>
      <c r="O53" s="16"/>
      <c r="P53" s="313"/>
      <c r="Q53" s="39"/>
      <c r="R53" s="41"/>
      <c r="S53" s="33"/>
      <c r="T53" s="43"/>
      <c r="U53" s="41"/>
      <c r="V53" s="41"/>
      <c r="W53" s="33">
        <v>3</v>
      </c>
      <c r="X53" s="57"/>
      <c r="Y53" s="58"/>
      <c r="Z53" s="41"/>
      <c r="AA53" s="33"/>
      <c r="AB53" s="57"/>
      <c r="AC53" s="472"/>
      <c r="AD53" s="41"/>
      <c r="AE53" s="33"/>
      <c r="AF53" s="43"/>
    </row>
    <row r="54" spans="1:32" ht="38.25" customHeight="1">
      <c r="A54" s="363" t="s">
        <v>162</v>
      </c>
      <c r="B54" s="938" t="s">
        <v>274</v>
      </c>
      <c r="C54" s="939"/>
      <c r="D54" s="939"/>
      <c r="E54" s="939"/>
      <c r="F54" s="940"/>
      <c r="G54" s="277">
        <v>3</v>
      </c>
      <c r="H54" s="51"/>
      <c r="I54" s="44"/>
      <c r="J54" s="44"/>
      <c r="K54" s="44"/>
      <c r="L54" s="294"/>
      <c r="M54" s="73"/>
      <c r="N54" s="53"/>
      <c r="O54" s="17"/>
      <c r="P54" s="314"/>
      <c r="Q54" s="51"/>
      <c r="R54" s="54"/>
      <c r="S54" s="44"/>
      <c r="T54" s="55"/>
      <c r="U54" s="54"/>
      <c r="V54" s="54"/>
      <c r="W54" s="44"/>
      <c r="X54" s="76"/>
      <c r="Y54" s="77"/>
      <c r="Z54" s="54"/>
      <c r="AA54" s="44">
        <v>3</v>
      </c>
      <c r="AB54" s="76"/>
      <c r="AC54" s="77"/>
      <c r="AD54" s="54"/>
      <c r="AE54" s="473"/>
      <c r="AF54" s="55"/>
    </row>
    <row r="55" spans="1:32" ht="20.25" customHeight="1" thickBot="1">
      <c r="A55" s="364" t="s">
        <v>204</v>
      </c>
      <c r="B55" s="950" t="s">
        <v>205</v>
      </c>
      <c r="C55" s="951"/>
      <c r="D55" s="951"/>
      <c r="E55" s="951"/>
      <c r="F55" s="952"/>
      <c r="G55" s="282">
        <v>3</v>
      </c>
      <c r="H55" s="78"/>
      <c r="I55" s="79"/>
      <c r="J55" s="79"/>
      <c r="K55" s="79"/>
      <c r="L55" s="298"/>
      <c r="M55" s="78"/>
      <c r="N55" s="80"/>
      <c r="O55" s="81"/>
      <c r="P55" s="317"/>
      <c r="Q55" s="78"/>
      <c r="R55" s="82"/>
      <c r="S55" s="79"/>
      <c r="T55" s="241"/>
      <c r="U55" s="82"/>
      <c r="V55" s="82"/>
      <c r="W55" s="79"/>
      <c r="X55" s="83"/>
      <c r="Y55" s="84"/>
      <c r="Z55" s="82"/>
      <c r="AA55" s="79"/>
      <c r="AB55" s="83"/>
      <c r="AC55" s="84"/>
      <c r="AD55" s="82"/>
      <c r="AE55" s="79">
        <v>3</v>
      </c>
      <c r="AF55" s="79"/>
    </row>
    <row r="56" spans="1:32" ht="19.5" customHeight="1" thickBot="1">
      <c r="A56" s="361" t="s">
        <v>130</v>
      </c>
      <c r="B56" s="953" t="s">
        <v>171</v>
      </c>
      <c r="C56" s="954"/>
      <c r="D56" s="954"/>
      <c r="E56" s="954"/>
      <c r="F56" s="955"/>
      <c r="G56" s="283">
        <v>9</v>
      </c>
      <c r="H56" s="299"/>
      <c r="I56" s="169"/>
      <c r="J56" s="169"/>
      <c r="K56" s="169"/>
      <c r="L56" s="300"/>
      <c r="M56" s="299">
        <v>324</v>
      </c>
      <c r="N56" s="170"/>
      <c r="O56" s="171"/>
      <c r="P56" s="318"/>
      <c r="Q56" s="242"/>
      <c r="R56" s="166"/>
      <c r="S56" s="165"/>
      <c r="T56" s="243"/>
      <c r="U56" s="166"/>
      <c r="V56" s="166"/>
      <c r="W56" s="165"/>
      <c r="X56" s="167"/>
      <c r="Y56" s="168"/>
      <c r="Z56" s="166"/>
      <c r="AA56" s="165"/>
      <c r="AB56" s="167"/>
      <c r="AC56" s="168"/>
      <c r="AD56" s="166"/>
      <c r="AE56" s="165"/>
      <c r="AF56" s="167"/>
    </row>
    <row r="57" spans="1:32" ht="23.25" customHeight="1">
      <c r="A57" s="184" t="s">
        <v>163</v>
      </c>
      <c r="B57" s="966" t="s">
        <v>91</v>
      </c>
      <c r="C57" s="967"/>
      <c r="D57" s="967"/>
      <c r="E57" s="967"/>
      <c r="F57" s="967"/>
      <c r="G57" s="284">
        <v>2</v>
      </c>
      <c r="H57" s="174"/>
      <c r="I57" s="175"/>
      <c r="J57" s="175"/>
      <c r="K57" s="175"/>
      <c r="L57" s="301"/>
      <c r="M57" s="174"/>
      <c r="N57" s="175"/>
      <c r="O57" s="176"/>
      <c r="P57" s="319"/>
      <c r="Q57" s="39"/>
      <c r="R57" s="41"/>
      <c r="S57" s="33"/>
      <c r="T57" s="43"/>
      <c r="U57" s="41"/>
      <c r="V57" s="41"/>
      <c r="W57" s="33"/>
      <c r="X57" s="57"/>
      <c r="Y57" s="58"/>
      <c r="Z57" s="41"/>
      <c r="AA57" s="33"/>
      <c r="AB57" s="57"/>
      <c r="AC57" s="58"/>
      <c r="AD57" s="41"/>
      <c r="AE57" s="33">
        <v>2</v>
      </c>
      <c r="AF57" s="57"/>
    </row>
    <row r="58" spans="1:32" ht="30.75" customHeight="1">
      <c r="A58" s="182" t="s">
        <v>164</v>
      </c>
      <c r="B58" s="968" t="s">
        <v>93</v>
      </c>
      <c r="C58" s="969" t="s">
        <v>92</v>
      </c>
      <c r="D58" s="969" t="s">
        <v>92</v>
      </c>
      <c r="E58" s="969" t="s">
        <v>92</v>
      </c>
      <c r="F58" s="970" t="s">
        <v>92</v>
      </c>
      <c r="G58" s="285">
        <v>1</v>
      </c>
      <c r="H58" s="177"/>
      <c r="I58" s="173"/>
      <c r="J58" s="173"/>
      <c r="K58" s="173"/>
      <c r="L58" s="302"/>
      <c r="M58" s="177"/>
      <c r="N58" s="173"/>
      <c r="O58" s="178"/>
      <c r="P58" s="320"/>
      <c r="Q58" s="32"/>
      <c r="R58" s="36"/>
      <c r="S58" s="34"/>
      <c r="T58" s="38"/>
      <c r="U58" s="36"/>
      <c r="V58" s="36"/>
      <c r="W58" s="34"/>
      <c r="X58" s="59"/>
      <c r="Y58" s="60"/>
      <c r="Z58" s="36"/>
      <c r="AA58" s="34"/>
      <c r="AB58" s="59"/>
      <c r="AC58" s="60"/>
      <c r="AD58" s="36"/>
      <c r="AE58" s="34">
        <v>1</v>
      </c>
      <c r="AF58" s="59"/>
    </row>
    <row r="59" spans="1:32" ht="15.75" customHeight="1" thickBot="1">
      <c r="A59" s="187" t="s">
        <v>165</v>
      </c>
      <c r="B59" s="971" t="s">
        <v>94</v>
      </c>
      <c r="C59" s="972"/>
      <c r="D59" s="972"/>
      <c r="E59" s="972"/>
      <c r="F59" s="973"/>
      <c r="G59" s="282">
        <v>6</v>
      </c>
      <c r="H59" s="179"/>
      <c r="I59" s="180"/>
      <c r="J59" s="180"/>
      <c r="K59" s="180"/>
      <c r="L59" s="303"/>
      <c r="M59" s="179"/>
      <c r="N59" s="180"/>
      <c r="O59" s="181"/>
      <c r="P59" s="317"/>
      <c r="Q59" s="244"/>
      <c r="R59" s="62"/>
      <c r="S59" s="63"/>
      <c r="T59" s="245"/>
      <c r="U59" s="62"/>
      <c r="V59" s="62"/>
      <c r="W59" s="63"/>
      <c r="X59" s="64"/>
      <c r="Y59" s="61"/>
      <c r="Z59" s="62"/>
      <c r="AA59" s="63"/>
      <c r="AB59" s="64"/>
      <c r="AC59" s="61"/>
      <c r="AD59" s="62"/>
      <c r="AE59" s="63">
        <v>6</v>
      </c>
      <c r="AF59" s="64"/>
    </row>
    <row r="60" spans="1:32" ht="14.25" customHeight="1">
      <c r="A60" s="188" t="s">
        <v>95</v>
      </c>
      <c r="B60" s="974" t="s">
        <v>96</v>
      </c>
      <c r="C60" s="975"/>
      <c r="D60" s="975"/>
      <c r="E60" s="975"/>
      <c r="F60" s="976"/>
      <c r="G60" s="286">
        <f>G17+G52+G56</f>
        <v>240</v>
      </c>
      <c r="H60" s="304"/>
      <c r="I60" s="65"/>
      <c r="J60" s="65"/>
      <c r="K60" s="65"/>
      <c r="L60" s="305"/>
      <c r="M60" s="304"/>
      <c r="N60" s="172"/>
      <c r="O60" s="329"/>
      <c r="P60" s="321"/>
      <c r="Q60" s="246">
        <f>SUM(Q19:Q54)</f>
        <v>30</v>
      </c>
      <c r="R60" s="19"/>
      <c r="S60" s="20">
        <f>SUM(S19:S54)</f>
        <v>30</v>
      </c>
      <c r="T60" s="247"/>
      <c r="U60" s="233">
        <f>SUM(U19:U54)</f>
        <v>30</v>
      </c>
      <c r="V60" s="22"/>
      <c r="W60" s="20">
        <f>SUM(W19:W54)</f>
        <v>30</v>
      </c>
      <c r="X60" s="21"/>
      <c r="Y60" s="18">
        <f>SUM(Y19:Y54)</f>
        <v>30</v>
      </c>
      <c r="Z60" s="22"/>
      <c r="AA60" s="20">
        <f>SUM(AA19:AA54)</f>
        <v>30</v>
      </c>
      <c r="AB60" s="21"/>
      <c r="AC60" s="18">
        <f>SUM(AC19:AC54)</f>
        <v>30</v>
      </c>
      <c r="AD60" s="22"/>
      <c r="AE60" s="20">
        <f>SUM(AE19:AE59)</f>
        <v>30</v>
      </c>
      <c r="AF60" s="21"/>
    </row>
    <row r="61" spans="1:32" ht="12.75">
      <c r="A61" s="141"/>
      <c r="B61" s="915" t="s">
        <v>97</v>
      </c>
      <c r="C61" s="916"/>
      <c r="D61" s="916"/>
      <c r="E61" s="916"/>
      <c r="F61" s="917"/>
      <c r="G61" s="287"/>
      <c r="H61" s="304">
        <f>H17+M62+H51</f>
        <v>8982</v>
      </c>
      <c r="I61" s="12"/>
      <c r="J61" s="12"/>
      <c r="K61" s="12"/>
      <c r="L61" s="306"/>
      <c r="M61" s="330"/>
      <c r="N61" s="66"/>
      <c r="O61" s="331"/>
      <c r="P61" s="322"/>
      <c r="Q61" s="248">
        <f>R61/21</f>
        <v>51.42857142857143</v>
      </c>
      <c r="R61" s="23">
        <f>Q60*36+R33</f>
        <v>1080</v>
      </c>
      <c r="S61" s="24">
        <f>T61/21</f>
        <v>51.42857142857143</v>
      </c>
      <c r="T61" s="474">
        <f>S60*36+T33-36</f>
        <v>1080</v>
      </c>
      <c r="U61" s="24">
        <f>V61/21</f>
        <v>54</v>
      </c>
      <c r="V61" s="27">
        <f>U60*36+54</f>
        <v>1134</v>
      </c>
      <c r="W61" s="28">
        <f>X61/21</f>
        <v>54</v>
      </c>
      <c r="X61" s="25">
        <f>W60*36+54</f>
        <v>1134</v>
      </c>
      <c r="Y61" s="26">
        <f>Z61/21</f>
        <v>54</v>
      </c>
      <c r="Z61" s="27">
        <f>Y60*36+54</f>
        <v>1134</v>
      </c>
      <c r="AA61" s="28">
        <f>AB61/21</f>
        <v>54</v>
      </c>
      <c r="AB61" s="25">
        <f>AA60*36+90-36</f>
        <v>1134</v>
      </c>
      <c r="AC61" s="29">
        <f>AD61/21</f>
        <v>54</v>
      </c>
      <c r="AD61" s="24">
        <f>AC60*36+54</f>
        <v>1134</v>
      </c>
      <c r="AE61" s="30">
        <f>AF61/21</f>
        <v>51.42857142857143</v>
      </c>
      <c r="AF61" s="25">
        <f>AE60*36</f>
        <v>1080</v>
      </c>
    </row>
    <row r="62" spans="1:32" ht="12.75">
      <c r="A62" s="141"/>
      <c r="B62" s="915" t="s">
        <v>98</v>
      </c>
      <c r="C62" s="916"/>
      <c r="D62" s="916"/>
      <c r="E62" s="916"/>
      <c r="F62" s="917"/>
      <c r="G62" s="287"/>
      <c r="H62" s="307">
        <f>R62+T62+V62+X62+Z62+AB62+AD62+AF62</f>
        <v>3672</v>
      </c>
      <c r="I62" s="12"/>
      <c r="J62" s="12">
        <f>J17</f>
        <v>864</v>
      </c>
      <c r="K62" s="12">
        <f>K17</f>
        <v>2745</v>
      </c>
      <c r="L62" s="306">
        <f>L17</f>
        <v>63</v>
      </c>
      <c r="M62" s="330">
        <f>M17+M52+M56</f>
        <v>4968</v>
      </c>
      <c r="N62" s="66"/>
      <c r="O62" s="331"/>
      <c r="P62" s="322"/>
      <c r="Q62" s="475">
        <f>R62/18</f>
        <v>27</v>
      </c>
      <c r="R62" s="31">
        <f>SUM(R18:R50)</f>
        <v>486</v>
      </c>
      <c r="S62" s="476">
        <f>T62/18</f>
        <v>28</v>
      </c>
      <c r="T62" s="249">
        <f>SUM(T18:T50)</f>
        <v>504</v>
      </c>
      <c r="U62" s="477">
        <f>V62/18</f>
        <v>27</v>
      </c>
      <c r="V62" s="31">
        <f>SUM(V18:V50)</f>
        <v>486</v>
      </c>
      <c r="W62" s="477">
        <f>X62/18</f>
        <v>25</v>
      </c>
      <c r="X62" s="31">
        <f>SUM(X18:X50)</f>
        <v>450</v>
      </c>
      <c r="Y62" s="478">
        <f>Z62/18</f>
        <v>27</v>
      </c>
      <c r="Z62" s="31">
        <f>SUM(Z18:Z50)</f>
        <v>486</v>
      </c>
      <c r="AA62" s="476">
        <f>AB62/18</f>
        <v>26</v>
      </c>
      <c r="AB62" s="31">
        <f>SUM(AB18:AB50)</f>
        <v>468</v>
      </c>
      <c r="AC62" s="478">
        <f>AD62/18</f>
        <v>27</v>
      </c>
      <c r="AD62" s="31">
        <f>SUM(AD18:AD50)</f>
        <v>486</v>
      </c>
      <c r="AE62" s="476">
        <f>AF62/12</f>
        <v>25.5</v>
      </c>
      <c r="AF62" s="31">
        <f>SUM(AF18:AF50)</f>
        <v>306</v>
      </c>
    </row>
    <row r="63" spans="1:32" ht="12.75">
      <c r="A63" s="141"/>
      <c r="B63" s="915" t="s">
        <v>99</v>
      </c>
      <c r="C63" s="916"/>
      <c r="D63" s="916"/>
      <c r="E63" s="916"/>
      <c r="F63" s="917"/>
      <c r="G63" s="287"/>
      <c r="H63" s="308">
        <f>Q63+S63+U63+W63+Y63+AA63+AC63+AE63</f>
        <v>20</v>
      </c>
      <c r="I63" s="257"/>
      <c r="J63" s="257"/>
      <c r="K63" s="12"/>
      <c r="L63" s="306"/>
      <c r="M63" s="330"/>
      <c r="N63" s="66"/>
      <c r="O63" s="331"/>
      <c r="P63" s="323"/>
      <c r="Q63" s="479">
        <v>3</v>
      </c>
      <c r="R63" s="348"/>
      <c r="S63" s="349">
        <v>3</v>
      </c>
      <c r="T63" s="350"/>
      <c r="U63" s="348">
        <v>3</v>
      </c>
      <c r="V63" s="348"/>
      <c r="W63" s="349">
        <v>2</v>
      </c>
      <c r="X63" s="351"/>
      <c r="Y63" s="352">
        <v>3</v>
      </c>
      <c r="Z63" s="348"/>
      <c r="AA63" s="349">
        <v>2</v>
      </c>
      <c r="AB63" s="351"/>
      <c r="AC63" s="352">
        <v>3</v>
      </c>
      <c r="AD63" s="348"/>
      <c r="AE63" s="349">
        <v>1</v>
      </c>
      <c r="AF63" s="351"/>
    </row>
    <row r="64" spans="1:32" ht="12.75">
      <c r="A64" s="141"/>
      <c r="B64" s="915" t="s">
        <v>100</v>
      </c>
      <c r="C64" s="916"/>
      <c r="D64" s="916"/>
      <c r="E64" s="916"/>
      <c r="F64" s="917"/>
      <c r="G64" s="287"/>
      <c r="H64" s="308">
        <f>Q64+S64+U64+W64+Y64+AA64+AC64+AE64</f>
        <v>19</v>
      </c>
      <c r="I64" s="257"/>
      <c r="J64" s="257"/>
      <c r="K64" s="12"/>
      <c r="L64" s="306"/>
      <c r="M64" s="330"/>
      <c r="N64" s="66"/>
      <c r="O64" s="331"/>
      <c r="P64" s="323"/>
      <c r="Q64" s="479">
        <v>2</v>
      </c>
      <c r="R64" s="348"/>
      <c r="S64" s="349">
        <v>2</v>
      </c>
      <c r="T64" s="350"/>
      <c r="U64" s="348">
        <v>4</v>
      </c>
      <c r="V64" s="348"/>
      <c r="W64" s="349">
        <v>3</v>
      </c>
      <c r="X64" s="351"/>
      <c r="Y64" s="352">
        <v>2</v>
      </c>
      <c r="Z64" s="348"/>
      <c r="AA64" s="349">
        <v>2</v>
      </c>
      <c r="AB64" s="351"/>
      <c r="AC64" s="352">
        <v>1</v>
      </c>
      <c r="AD64" s="348"/>
      <c r="AE64" s="349">
        <v>3</v>
      </c>
      <c r="AF64" s="351"/>
    </row>
    <row r="65" spans="1:32" ht="12.75">
      <c r="A65" s="141"/>
      <c r="B65" s="915" t="s">
        <v>101</v>
      </c>
      <c r="C65" s="916"/>
      <c r="D65" s="916"/>
      <c r="E65" s="916"/>
      <c r="F65" s="917"/>
      <c r="G65" s="287"/>
      <c r="H65" s="308">
        <f>Q65+S65+U65+W65+Y65+AA65+AC65+AE65</f>
        <v>14</v>
      </c>
      <c r="I65" s="257"/>
      <c r="J65" s="257"/>
      <c r="K65" s="12"/>
      <c r="L65" s="306"/>
      <c r="M65" s="330"/>
      <c r="N65" s="66"/>
      <c r="O65" s="331"/>
      <c r="P65" s="323"/>
      <c r="Q65" s="479">
        <v>1</v>
      </c>
      <c r="R65" s="348"/>
      <c r="S65" s="349">
        <v>2</v>
      </c>
      <c r="T65" s="350"/>
      <c r="U65" s="348"/>
      <c r="V65" s="348"/>
      <c r="W65" s="349">
        <v>2</v>
      </c>
      <c r="X65" s="351"/>
      <c r="Y65" s="352">
        <v>2</v>
      </c>
      <c r="Z65" s="348"/>
      <c r="AA65" s="349">
        <v>3</v>
      </c>
      <c r="AB65" s="351"/>
      <c r="AC65" s="352">
        <v>3</v>
      </c>
      <c r="AD65" s="348"/>
      <c r="AE65" s="349">
        <v>1</v>
      </c>
      <c r="AF65" s="351"/>
    </row>
    <row r="66" spans="1:32" ht="13.5" thickBot="1">
      <c r="A66" s="14"/>
      <c r="B66" s="962" t="s">
        <v>37</v>
      </c>
      <c r="C66" s="963"/>
      <c r="D66" s="963"/>
      <c r="E66" s="963"/>
      <c r="F66" s="964"/>
      <c r="G66" s="288"/>
      <c r="H66" s="309">
        <v>1</v>
      </c>
      <c r="I66" s="310"/>
      <c r="J66" s="310"/>
      <c r="K66" s="310"/>
      <c r="L66" s="311"/>
      <c r="M66" s="332"/>
      <c r="N66" s="333"/>
      <c r="O66" s="334"/>
      <c r="P66" s="324"/>
      <c r="Q66" s="353"/>
      <c r="R66" s="354"/>
      <c r="S66" s="355"/>
      <c r="T66" s="356"/>
      <c r="U66" s="357"/>
      <c r="V66" s="357"/>
      <c r="W66" s="358"/>
      <c r="X66" s="359"/>
      <c r="Y66" s="360"/>
      <c r="Z66" s="357"/>
      <c r="AA66" s="358">
        <v>1</v>
      </c>
      <c r="AB66" s="359"/>
      <c r="AC66" s="360"/>
      <c r="AD66" s="357"/>
      <c r="AE66" s="358"/>
      <c r="AF66" s="359"/>
    </row>
    <row r="67" spans="1:32" ht="12.75">
      <c r="A67" s="4" t="s">
        <v>167</v>
      </c>
      <c r="B67" s="4"/>
      <c r="C67" s="4"/>
      <c r="D67" s="4"/>
      <c r="E67" s="4"/>
      <c r="F67" s="4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>
      <c r="A68" s="4" t="s">
        <v>102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>
      <c r="A69" s="4" t="s">
        <v>103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>
      <c r="A71" s="4"/>
      <c r="B71" s="4"/>
      <c r="C71" s="4"/>
      <c r="D71" s="945" t="s">
        <v>104</v>
      </c>
      <c r="E71" s="94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>
      <c r="A73" s="4"/>
      <c r="B73" s="4"/>
      <c r="C73" s="4"/>
      <c r="D73" s="965" t="s">
        <v>105</v>
      </c>
      <c r="E73" s="965"/>
      <c r="F73" s="965"/>
      <c r="G73" s="965"/>
      <c r="H73" s="965"/>
      <c r="I73" s="965"/>
      <c r="J73" s="965"/>
      <c r="K73" s="4"/>
      <c r="L73" s="4"/>
      <c r="M73" s="4"/>
      <c r="N73" s="4"/>
      <c r="O73" s="4"/>
      <c r="P73" s="4"/>
      <c r="Q73" s="4" t="s">
        <v>106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6"/>
      <c r="L74" s="6"/>
      <c r="M74" s="6"/>
      <c r="N74" s="6"/>
      <c r="O74" s="7"/>
      <c r="P74" s="7"/>
      <c r="Q74" s="7"/>
      <c r="R74" s="7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2.75">
      <c r="A75" s="5"/>
      <c r="B75" s="5"/>
      <c r="C75" s="5"/>
      <c r="D75" s="944" t="s">
        <v>131</v>
      </c>
      <c r="E75" s="944"/>
      <c r="F75" s="944"/>
      <c r="G75" s="944"/>
      <c r="H75" s="944"/>
      <c r="I75" s="944"/>
      <c r="J75" s="944"/>
      <c r="K75" s="6"/>
      <c r="L75" s="6"/>
      <c r="M75" s="6"/>
      <c r="N75" s="6"/>
      <c r="O75" s="4"/>
      <c r="P75" s="4"/>
      <c r="Q75" s="945" t="s">
        <v>107</v>
      </c>
      <c r="R75" s="945"/>
      <c r="S75" s="945"/>
      <c r="T75" s="945"/>
      <c r="U75" s="945"/>
      <c r="V75" s="945"/>
      <c r="W75" s="4"/>
      <c r="X75" s="4"/>
      <c r="Y75" s="6"/>
      <c r="Z75" s="6"/>
      <c r="AA75" s="6"/>
      <c r="AB75" s="6"/>
      <c r="AC75" s="6"/>
      <c r="AD75" s="6"/>
      <c r="AE75" s="6"/>
      <c r="AF75" s="6"/>
    </row>
    <row r="76" spans="1:32" ht="12.75">
      <c r="A76" s="5"/>
      <c r="B76" s="5"/>
      <c r="C76" s="5"/>
      <c r="D76" s="8"/>
      <c r="E76" s="9"/>
      <c r="F76" s="9"/>
      <c r="G76" s="9"/>
      <c r="H76" s="9"/>
      <c r="I76" s="9"/>
      <c r="J76" s="9"/>
      <c r="K76" s="6"/>
      <c r="L76" s="6"/>
      <c r="M76" s="6"/>
      <c r="N76" s="6"/>
      <c r="O76" s="9"/>
      <c r="P76" s="9"/>
      <c r="Q76" s="9"/>
      <c r="R76" s="9"/>
      <c r="S76" s="9"/>
      <c r="T76" s="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2.75">
      <c r="A77" s="5"/>
      <c r="B77" s="5"/>
      <c r="C77" s="5"/>
      <c r="D77" s="13" t="s">
        <v>166</v>
      </c>
      <c r="E77" s="9"/>
      <c r="F77" s="9"/>
      <c r="G77" s="9"/>
      <c r="H77" s="9"/>
      <c r="I77" s="9"/>
      <c r="J77" s="9"/>
      <c r="K77" s="6"/>
      <c r="L77" s="6"/>
      <c r="M77" s="6"/>
      <c r="N77" s="6"/>
      <c r="O77" s="9"/>
      <c r="P77" s="9"/>
      <c r="Q77" s="13" t="s">
        <v>107</v>
      </c>
      <c r="R77" s="13"/>
      <c r="S77" s="9"/>
      <c r="T77" s="9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2.75">
      <c r="A78" s="5"/>
      <c r="B78" s="5"/>
      <c r="C78" s="5"/>
      <c r="D78" s="946" t="s">
        <v>108</v>
      </c>
      <c r="E78" s="946"/>
      <c r="F78" s="946"/>
      <c r="G78" s="946"/>
      <c r="H78" s="946"/>
      <c r="I78" s="946"/>
      <c r="J78" s="946"/>
      <c r="K78" s="6"/>
      <c r="L78" s="6"/>
      <c r="M78" s="6"/>
      <c r="N78" s="6"/>
      <c r="O78" s="4"/>
      <c r="P78" s="4"/>
      <c r="Q78" s="946" t="s">
        <v>109</v>
      </c>
      <c r="R78" s="946"/>
      <c r="S78" s="946"/>
      <c r="T78" s="946"/>
      <c r="U78" s="946"/>
      <c r="V78" s="94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2.75">
      <c r="A79" s="5"/>
      <c r="B79" s="5"/>
      <c r="C79" s="5"/>
      <c r="D79" s="946" t="s">
        <v>110</v>
      </c>
      <c r="E79" s="946"/>
      <c r="F79" s="946"/>
      <c r="G79" s="946"/>
      <c r="H79" s="946"/>
      <c r="I79" s="946"/>
      <c r="J79" s="946"/>
      <c r="K79" s="6"/>
      <c r="L79" s="6"/>
      <c r="M79" s="6"/>
      <c r="N79" s="6"/>
      <c r="O79" s="9"/>
      <c r="P79" s="9"/>
      <c r="Q79" s="946" t="s">
        <v>111</v>
      </c>
      <c r="R79" s="946"/>
      <c r="S79" s="946"/>
      <c r="T79" s="946"/>
      <c r="U79" s="946"/>
      <c r="V79" s="94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100" ht="6.75" customHeight="1"/>
    <row r="101" ht="12.75" hidden="1"/>
  </sheetData>
  <sheetProtection selectLockedCells="1" selectUnlockedCells="1"/>
  <mergeCells count="83">
    <mergeCell ref="D75:J75"/>
    <mergeCell ref="Q75:V75"/>
    <mergeCell ref="D78:J78"/>
    <mergeCell ref="Q78:V78"/>
    <mergeCell ref="D79:J79"/>
    <mergeCell ref="Q79:V79"/>
    <mergeCell ref="B63:F63"/>
    <mergeCell ref="B64:F64"/>
    <mergeCell ref="B65:F65"/>
    <mergeCell ref="B66:F66"/>
    <mergeCell ref="D71:E71"/>
    <mergeCell ref="D73:J73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B20:F20"/>
    <mergeCell ref="B21:F21"/>
    <mergeCell ref="B23:F23"/>
    <mergeCell ref="B24:F24"/>
    <mergeCell ref="B25:F25"/>
    <mergeCell ref="B26:F26"/>
    <mergeCell ref="B22:F22"/>
    <mergeCell ref="AC16:AD16"/>
    <mergeCell ref="AE16:AF16"/>
    <mergeCell ref="B17:F17"/>
    <mergeCell ref="B18:F18"/>
    <mergeCell ref="B19:F19"/>
    <mergeCell ref="P13:P16"/>
    <mergeCell ref="H15:H16"/>
    <mergeCell ref="I15:I16"/>
    <mergeCell ref="J15:L15"/>
    <mergeCell ref="Q16:R16"/>
    <mergeCell ref="S16:T16"/>
    <mergeCell ref="U16:V16"/>
    <mergeCell ref="W16:X16"/>
    <mergeCell ref="Y16:Z16"/>
    <mergeCell ref="AA16:AB16"/>
    <mergeCell ref="F1:X1"/>
    <mergeCell ref="D2:AD2"/>
    <mergeCell ref="G3:U3"/>
    <mergeCell ref="C9:Z9"/>
    <mergeCell ref="B11:F11"/>
    <mergeCell ref="Q15:T15"/>
    <mergeCell ref="A13:A16"/>
    <mergeCell ref="B13:F16"/>
    <mergeCell ref="G13:G16"/>
    <mergeCell ref="H13:L14"/>
    <mergeCell ref="M13:O14"/>
    <mergeCell ref="M15:M16"/>
    <mergeCell ref="N15:O15"/>
  </mergeCells>
  <printOptions/>
  <pageMargins left="0.125" right="0.19791666666666666" top="0.4652777777777778" bottom="0.20833333333333334" header="0.5" footer="0.5"/>
  <pageSetup horizontalDpi="300" verticalDpi="300" orientation="landscape" paperSize="9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view="pageLayout" zoomScaleSheetLayoutView="50" workbookViewId="0" topLeftCell="A10">
      <selection activeCell="F20" sqref="F20"/>
    </sheetView>
  </sheetViews>
  <sheetFormatPr defaultColWidth="9.00390625" defaultRowHeight="12.75"/>
  <cols>
    <col min="1" max="1" width="5.75390625" style="1" customWidth="1"/>
    <col min="2" max="2" width="6.625" style="1" customWidth="1"/>
    <col min="3" max="3" width="7.875" style="1" customWidth="1"/>
    <col min="4" max="4" width="6.75390625" style="1" customWidth="1"/>
    <col min="5" max="5" width="7.875" style="1" customWidth="1"/>
    <col min="6" max="6" width="7.125" style="1" customWidth="1"/>
    <col min="7" max="7" width="8.125" style="1" customWidth="1"/>
    <col min="8" max="8" width="6.25390625" style="1" customWidth="1"/>
    <col min="9" max="9" width="6.875" style="1" customWidth="1"/>
    <col min="10" max="10" width="7.125" style="1" customWidth="1"/>
    <col min="11" max="11" width="7.00390625" style="1" customWidth="1"/>
    <col min="12" max="12" width="7.125" style="1" customWidth="1"/>
    <col min="13" max="13" width="6.875" style="1" customWidth="1"/>
    <col min="14" max="14" width="7.875" style="1" customWidth="1"/>
    <col min="15" max="15" width="7.375" style="1" customWidth="1"/>
    <col min="16" max="16" width="6.375" style="1" customWidth="1"/>
    <col min="17" max="17" width="7.00390625" style="1" customWidth="1"/>
    <col min="18" max="18" width="3.00390625" style="1" customWidth="1"/>
    <col min="19" max="19" width="4.625" style="1" customWidth="1"/>
    <col min="20" max="21" width="4.125" style="1" customWidth="1"/>
    <col min="22" max="23" width="5.75390625" style="1" customWidth="1"/>
    <col min="24" max="24" width="4.375" style="1" customWidth="1"/>
    <col min="25" max="25" width="4.25390625" style="1" customWidth="1"/>
    <col min="26" max="26" width="3.75390625" style="1" customWidth="1"/>
    <col min="27" max="16384" width="9.125" style="1" customWidth="1"/>
  </cols>
  <sheetData>
    <row r="1" spans="5:18" ht="18.75">
      <c r="E1" s="998" t="s">
        <v>0</v>
      </c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</row>
    <row r="2" spans="1:20" ht="18.7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33" ht="18.75">
      <c r="A3" s="87"/>
      <c r="B3" s="87"/>
      <c r="C3" s="88"/>
      <c r="D3" s="998" t="s">
        <v>3</v>
      </c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85"/>
      <c r="T3" s="85"/>
      <c r="U3" s="85"/>
      <c r="Y3" s="85"/>
      <c r="Z3" s="86"/>
      <c r="AA3" s="86"/>
      <c r="AB3" s="86"/>
      <c r="AC3" s="86"/>
      <c r="AD3" s="86"/>
      <c r="AE3" s="86"/>
      <c r="AF3" s="86"/>
      <c r="AG3" s="86"/>
    </row>
    <row r="4" spans="1:33" ht="19.5">
      <c r="A4" s="87"/>
      <c r="B4" s="87"/>
      <c r="C4" s="8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85"/>
      <c r="T4" s="85"/>
      <c r="U4" s="85"/>
      <c r="V4" s="85"/>
      <c r="W4" s="85"/>
      <c r="X4" s="85"/>
      <c r="Y4" s="85"/>
      <c r="Z4" s="90"/>
      <c r="AA4" s="90"/>
      <c r="AB4" s="90"/>
      <c r="AC4" s="90"/>
      <c r="AD4" s="90"/>
      <c r="AE4" s="90"/>
      <c r="AF4" s="86"/>
      <c r="AG4" s="86"/>
    </row>
    <row r="5" spans="1:33" ht="19.5">
      <c r="A5" s="85"/>
      <c r="B5" s="86"/>
      <c r="C5" s="87"/>
      <c r="D5" s="87"/>
      <c r="E5" s="87"/>
      <c r="F5" s="88"/>
      <c r="G5" s="89"/>
      <c r="H5" s="89"/>
      <c r="I5" s="89"/>
      <c r="J5" s="89"/>
      <c r="K5" s="89"/>
      <c r="L5" s="89"/>
      <c r="P5" s="982" t="s">
        <v>2</v>
      </c>
      <c r="Q5" s="982"/>
      <c r="R5" s="982"/>
      <c r="S5" s="982"/>
      <c r="T5" s="982"/>
      <c r="U5" s="982"/>
      <c r="AB5" s="90"/>
      <c r="AC5" s="90"/>
      <c r="AD5" s="90"/>
      <c r="AE5" s="90"/>
      <c r="AF5" s="86"/>
      <c r="AG5" s="86"/>
    </row>
    <row r="6" spans="1:33" ht="19.5">
      <c r="A6" s="85"/>
      <c r="B6" s="86"/>
      <c r="C6" s="87"/>
      <c r="D6" s="87"/>
      <c r="E6" s="87"/>
      <c r="F6" s="88"/>
      <c r="G6" s="89"/>
      <c r="H6" s="89"/>
      <c r="I6" s="89"/>
      <c r="J6" s="89"/>
      <c r="K6" s="89"/>
      <c r="L6" s="89"/>
      <c r="P6" s="90" t="s">
        <v>4</v>
      </c>
      <c r="Q6" s="90"/>
      <c r="R6" s="90"/>
      <c r="S6" s="90"/>
      <c r="T6" s="90"/>
      <c r="U6" s="90"/>
      <c r="AB6" s="90"/>
      <c r="AC6" s="90"/>
      <c r="AD6" s="90"/>
      <c r="AE6" s="90"/>
      <c r="AF6" s="86"/>
      <c r="AG6" s="86"/>
    </row>
    <row r="7" spans="1:33" ht="19.5">
      <c r="A7" s="85"/>
      <c r="B7" s="86"/>
      <c r="C7" s="87"/>
      <c r="D7" s="87"/>
      <c r="E7" s="87"/>
      <c r="F7" s="88"/>
      <c r="G7" s="89"/>
      <c r="H7" s="89"/>
      <c r="I7" s="89"/>
      <c r="J7" s="89"/>
      <c r="K7" s="89"/>
      <c r="L7" s="89"/>
      <c r="P7" s="90" t="s">
        <v>168</v>
      </c>
      <c r="Q7" s="95"/>
      <c r="R7" s="95"/>
      <c r="S7" s="85"/>
      <c r="T7" s="85"/>
      <c r="U7" s="85"/>
      <c r="AB7" s="90"/>
      <c r="AC7" s="90"/>
      <c r="AD7" s="90"/>
      <c r="AE7" s="90"/>
      <c r="AF7" s="86"/>
      <c r="AG7" s="86"/>
    </row>
    <row r="8" spans="1:33" ht="19.5">
      <c r="A8" s="91"/>
      <c r="B8" s="91"/>
      <c r="C8" s="91"/>
      <c r="D8" s="91"/>
      <c r="E8" s="91"/>
      <c r="F8" s="91"/>
      <c r="G8" s="92"/>
      <c r="H8" s="92"/>
      <c r="I8" s="92"/>
      <c r="J8" s="92"/>
      <c r="K8" s="92"/>
      <c r="L8" s="92"/>
      <c r="P8" s="97" t="s">
        <v>169</v>
      </c>
      <c r="Q8" s="95"/>
      <c r="R8" s="95"/>
      <c r="S8" s="101"/>
      <c r="T8" s="101"/>
      <c r="U8" s="94"/>
      <c r="W8" s="982"/>
      <c r="X8" s="982"/>
      <c r="Y8" s="982"/>
      <c r="Z8" s="982"/>
      <c r="AA8" s="982"/>
      <c r="AB8" s="982"/>
      <c r="AC8" s="95"/>
      <c r="AD8" s="95"/>
      <c r="AE8" s="95"/>
      <c r="AF8" s="94"/>
      <c r="AG8" s="91"/>
    </row>
    <row r="9" spans="1:33" ht="20.25">
      <c r="A9" s="91"/>
      <c r="B9" s="91"/>
      <c r="C9" s="91"/>
      <c r="D9" s="91"/>
      <c r="E9" s="91"/>
      <c r="F9" s="91"/>
      <c r="G9" s="999" t="s">
        <v>276</v>
      </c>
      <c r="H9" s="999"/>
      <c r="I9" s="999"/>
      <c r="J9" s="999"/>
      <c r="K9" s="999"/>
      <c r="L9" s="999"/>
      <c r="M9" s="999"/>
      <c r="N9" s="999"/>
      <c r="O9" s="999"/>
      <c r="P9" s="999"/>
      <c r="Q9" s="92"/>
      <c r="R9" s="92"/>
      <c r="S9" s="97"/>
      <c r="T9" s="95"/>
      <c r="U9" s="95"/>
      <c r="V9" s="93"/>
      <c r="W9" s="90"/>
      <c r="X9" s="90"/>
      <c r="Y9" s="90"/>
      <c r="Z9" s="90"/>
      <c r="AA9" s="90"/>
      <c r="AB9" s="90"/>
      <c r="AC9" s="95"/>
      <c r="AD9" s="95"/>
      <c r="AE9" s="95"/>
      <c r="AF9" s="94"/>
      <c r="AG9" s="91"/>
    </row>
    <row r="10" spans="1:33" ht="19.5">
      <c r="A10" s="468" t="s">
        <v>221</v>
      </c>
      <c r="B10" s="469"/>
      <c r="C10" s="469"/>
      <c r="D10" s="469"/>
      <c r="E10" s="469"/>
      <c r="F10" s="470"/>
      <c r="G10" s="471"/>
      <c r="H10" s="471"/>
      <c r="I10" s="129"/>
      <c r="J10" s="129"/>
      <c r="K10" s="92"/>
      <c r="L10" s="92"/>
      <c r="M10" s="92"/>
      <c r="N10" s="92"/>
      <c r="O10" s="92"/>
      <c r="P10" s="92"/>
      <c r="Q10" s="92"/>
      <c r="R10" s="92"/>
      <c r="S10" s="97"/>
      <c r="T10" s="95"/>
      <c r="U10" s="95"/>
      <c r="V10" s="93"/>
      <c r="W10" s="90"/>
      <c r="X10" s="95"/>
      <c r="Y10" s="95"/>
      <c r="Z10" s="85"/>
      <c r="AA10" s="85"/>
      <c r="AB10" s="85"/>
      <c r="AC10" s="95"/>
      <c r="AD10" s="95"/>
      <c r="AE10" s="95"/>
      <c r="AF10" s="94"/>
      <c r="AG10" s="91"/>
    </row>
    <row r="11" spans="1:33" ht="19.5">
      <c r="A11" s="127" t="s">
        <v>6</v>
      </c>
      <c r="B11" s="128"/>
      <c r="C11" s="128"/>
      <c r="D11" s="130"/>
      <c r="E11" s="106"/>
      <c r="F11" s="106"/>
      <c r="G11" s="131"/>
      <c r="H11" s="106"/>
      <c r="I11" s="106"/>
      <c r="J11" s="106"/>
      <c r="K11" s="86"/>
      <c r="L11" s="86"/>
      <c r="M11" s="86"/>
      <c r="N11" s="86"/>
      <c r="O11" s="86"/>
      <c r="P11" s="86"/>
      <c r="Q11" s="86"/>
      <c r="R11" s="93"/>
      <c r="S11" s="93"/>
      <c r="T11" s="96"/>
      <c r="U11" s="96"/>
      <c r="V11" s="96"/>
      <c r="W11" s="97"/>
      <c r="X11" s="95"/>
      <c r="Y11" s="95"/>
      <c r="Z11" s="101"/>
      <c r="AA11" s="101"/>
      <c r="AB11" s="94"/>
      <c r="AC11" s="95"/>
      <c r="AD11" s="95"/>
      <c r="AE11" s="95"/>
      <c r="AF11" s="94"/>
      <c r="AG11" s="98"/>
    </row>
    <row r="12" spans="1:33" ht="18.75">
      <c r="A12" s="86"/>
      <c r="B12" s="981" t="s">
        <v>215</v>
      </c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1"/>
      <c r="Z12" s="981"/>
      <c r="AA12" s="981"/>
      <c r="AB12" s="981"/>
      <c r="AC12" s="99"/>
      <c r="AD12" s="99"/>
      <c r="AE12" s="99"/>
      <c r="AF12" s="99"/>
      <c r="AG12" s="98"/>
    </row>
    <row r="13" spans="1:33" ht="18.75">
      <c r="A13" s="86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8"/>
    </row>
    <row r="14" spans="1:33" ht="16.5" thickBot="1">
      <c r="A14" s="1000"/>
      <c r="B14" s="1000"/>
      <c r="C14" s="1000"/>
      <c r="D14" s="1000"/>
      <c r="E14" s="1000"/>
      <c r="F14" s="1000"/>
      <c r="G14" s="1000"/>
      <c r="H14" s="1000"/>
      <c r="I14" s="1000"/>
      <c r="J14" s="1000"/>
      <c r="K14" s="102"/>
      <c r="L14" s="1000"/>
      <c r="M14" s="1000"/>
      <c r="N14" s="1000"/>
      <c r="O14" s="1000"/>
      <c r="P14" s="1000"/>
      <c r="Q14" s="1000"/>
      <c r="R14" s="1000"/>
      <c r="S14" s="1000"/>
      <c r="T14" s="1000"/>
      <c r="U14" s="1000"/>
      <c r="V14" s="1000"/>
      <c r="W14" s="1000"/>
      <c r="X14" s="1000"/>
      <c r="Y14" s="1000"/>
      <c r="Z14" s="1000"/>
      <c r="AA14" s="1000"/>
      <c r="AB14" s="1000"/>
      <c r="AC14" s="1000"/>
      <c r="AD14" s="1000"/>
      <c r="AE14" s="1000"/>
      <c r="AF14" s="1000"/>
      <c r="AG14" s="103"/>
    </row>
    <row r="15" spans="1:33" ht="16.5" thickBot="1">
      <c r="A15" s="990" t="s">
        <v>7</v>
      </c>
      <c r="B15" s="992" t="s">
        <v>8</v>
      </c>
      <c r="C15" s="992"/>
      <c r="D15" s="992"/>
      <c r="E15" s="992"/>
      <c r="F15" s="993" t="s">
        <v>9</v>
      </c>
      <c r="G15" s="993"/>
      <c r="H15" s="993"/>
      <c r="I15" s="993"/>
      <c r="J15" s="994"/>
      <c r="K15" s="995" t="s">
        <v>10</v>
      </c>
      <c r="L15" s="996"/>
      <c r="M15" s="996"/>
      <c r="N15" s="996"/>
      <c r="O15" s="996"/>
      <c r="P15" s="996"/>
      <c r="Q15" s="996"/>
      <c r="R15" s="996"/>
      <c r="S15" s="996"/>
      <c r="T15" s="104"/>
      <c r="U15" s="105"/>
      <c r="V15" s="105"/>
      <c r="W15" s="104"/>
      <c r="X15" s="104"/>
      <c r="Y15" s="105"/>
      <c r="Z15" s="105"/>
      <c r="AA15" s="105"/>
      <c r="AB15" s="105"/>
      <c r="AC15" s="105"/>
      <c r="AD15" s="105"/>
      <c r="AE15" s="105"/>
      <c r="AF15" s="105"/>
      <c r="AG15" s="106"/>
    </row>
    <row r="16" spans="1:33" ht="107.25">
      <c r="A16" s="991"/>
      <c r="B16" s="107" t="s">
        <v>11</v>
      </c>
      <c r="C16" s="108" t="s">
        <v>12</v>
      </c>
      <c r="D16" s="108" t="s">
        <v>13</v>
      </c>
      <c r="E16" s="109" t="s">
        <v>14</v>
      </c>
      <c r="F16" s="107" t="s">
        <v>11</v>
      </c>
      <c r="G16" s="110" t="s">
        <v>12</v>
      </c>
      <c r="H16" s="110" t="s">
        <v>13</v>
      </c>
      <c r="I16" s="111" t="s">
        <v>209</v>
      </c>
      <c r="J16" s="134" t="s">
        <v>14</v>
      </c>
      <c r="K16" s="132" t="s">
        <v>11</v>
      </c>
      <c r="L16" s="112" t="s">
        <v>12</v>
      </c>
      <c r="M16" s="113" t="s">
        <v>15</v>
      </c>
      <c r="N16" s="113" t="s">
        <v>16</v>
      </c>
      <c r="O16" s="113" t="s">
        <v>205</v>
      </c>
      <c r="P16" s="113" t="s">
        <v>209</v>
      </c>
      <c r="Q16" s="113" t="s">
        <v>14</v>
      </c>
      <c r="R16" s="997" t="s">
        <v>17</v>
      </c>
      <c r="S16" s="997"/>
      <c r="T16" s="997"/>
      <c r="U16" s="114"/>
      <c r="V16" s="989"/>
      <c r="W16" s="989"/>
      <c r="X16" s="989"/>
      <c r="Y16" s="989"/>
      <c r="Z16" s="114"/>
      <c r="AA16" s="114"/>
      <c r="AB16" s="114"/>
      <c r="AC16" s="114"/>
      <c r="AD16" s="114"/>
      <c r="AE16" s="114"/>
      <c r="AF16" s="114"/>
      <c r="AG16" s="114"/>
    </row>
    <row r="17" spans="1:33" ht="15.75">
      <c r="A17" s="135">
        <v>1</v>
      </c>
      <c r="B17" s="115">
        <v>18</v>
      </c>
      <c r="C17" s="116">
        <v>3</v>
      </c>
      <c r="D17" s="116"/>
      <c r="E17" s="117">
        <v>2</v>
      </c>
      <c r="F17" s="115">
        <v>18</v>
      </c>
      <c r="G17" s="118">
        <v>3</v>
      </c>
      <c r="H17" s="118"/>
      <c r="I17" s="116"/>
      <c r="J17" s="136">
        <v>8</v>
      </c>
      <c r="K17" s="133">
        <v>36</v>
      </c>
      <c r="L17" s="119">
        <v>6</v>
      </c>
      <c r="M17" s="119"/>
      <c r="N17" s="119"/>
      <c r="O17" s="119"/>
      <c r="P17" s="119"/>
      <c r="Q17" s="119">
        <v>10</v>
      </c>
      <c r="R17" s="988">
        <v>52</v>
      </c>
      <c r="S17" s="988"/>
      <c r="T17" s="988"/>
      <c r="U17" s="120"/>
      <c r="V17" s="984"/>
      <c r="W17" s="984"/>
      <c r="X17" s="984"/>
      <c r="Y17" s="984"/>
      <c r="Z17" s="985"/>
      <c r="AA17" s="985"/>
      <c r="AB17" s="985"/>
      <c r="AC17" s="985"/>
      <c r="AD17" s="985"/>
      <c r="AE17" s="985"/>
      <c r="AF17" s="985"/>
      <c r="AG17" s="985"/>
    </row>
    <row r="18" spans="1:33" ht="15.75">
      <c r="A18" s="137">
        <v>2</v>
      </c>
      <c r="B18" s="121">
        <v>18</v>
      </c>
      <c r="C18" s="122">
        <v>3</v>
      </c>
      <c r="D18" s="486"/>
      <c r="E18" s="487">
        <v>2</v>
      </c>
      <c r="F18" s="488">
        <v>18</v>
      </c>
      <c r="G18" s="489">
        <v>3</v>
      </c>
      <c r="H18" s="489" t="s">
        <v>18</v>
      </c>
      <c r="I18" s="486"/>
      <c r="J18" s="490">
        <v>8</v>
      </c>
      <c r="K18" s="133">
        <v>36</v>
      </c>
      <c r="L18" s="119">
        <v>6</v>
      </c>
      <c r="M18" s="119"/>
      <c r="N18" s="119"/>
      <c r="O18" s="119"/>
      <c r="P18" s="119"/>
      <c r="Q18" s="119">
        <v>10</v>
      </c>
      <c r="R18" s="988">
        <v>52</v>
      </c>
      <c r="S18" s="988"/>
      <c r="T18" s="988"/>
      <c r="U18" s="120"/>
      <c r="V18" s="984"/>
      <c r="W18" s="984"/>
      <c r="X18" s="984"/>
      <c r="Y18" s="984"/>
      <c r="Z18" s="985"/>
      <c r="AA18" s="985"/>
      <c r="AB18" s="985"/>
      <c r="AC18" s="985"/>
      <c r="AD18" s="985"/>
      <c r="AE18" s="985"/>
      <c r="AF18" s="985"/>
      <c r="AG18" s="985"/>
    </row>
    <row r="19" spans="1:33" ht="15.75">
      <c r="A19" s="137">
        <v>3</v>
      </c>
      <c r="B19" s="121">
        <v>18</v>
      </c>
      <c r="C19" s="122">
        <v>3</v>
      </c>
      <c r="D19" s="486"/>
      <c r="E19" s="487">
        <v>2</v>
      </c>
      <c r="F19" s="488">
        <v>18</v>
      </c>
      <c r="G19" s="489">
        <v>3</v>
      </c>
      <c r="H19" s="489" t="s">
        <v>18</v>
      </c>
      <c r="I19" s="486"/>
      <c r="J19" s="490">
        <v>8</v>
      </c>
      <c r="K19" s="133">
        <v>36</v>
      </c>
      <c r="L19" s="119">
        <v>6</v>
      </c>
      <c r="M19" s="123"/>
      <c r="N19" s="123"/>
      <c r="O19" s="123"/>
      <c r="P19" s="123"/>
      <c r="Q19" s="123">
        <v>10</v>
      </c>
      <c r="R19" s="988">
        <v>52</v>
      </c>
      <c r="S19" s="988"/>
      <c r="T19" s="988"/>
      <c r="U19" s="120"/>
      <c r="V19" s="984"/>
      <c r="W19" s="984"/>
      <c r="X19" s="984"/>
      <c r="Y19" s="984"/>
      <c r="Z19" s="985"/>
      <c r="AA19" s="985"/>
      <c r="AB19" s="985"/>
      <c r="AC19" s="985"/>
      <c r="AD19" s="985"/>
      <c r="AE19" s="985"/>
      <c r="AF19" s="985"/>
      <c r="AG19" s="985"/>
    </row>
    <row r="20" spans="1:33" ht="16.5" thickBot="1">
      <c r="A20" s="138">
        <v>4</v>
      </c>
      <c r="B20" s="139">
        <v>18</v>
      </c>
      <c r="C20" s="140">
        <v>3</v>
      </c>
      <c r="D20" s="491"/>
      <c r="E20" s="492">
        <v>2</v>
      </c>
      <c r="F20" s="511">
        <v>12</v>
      </c>
      <c r="G20" s="493">
        <v>1</v>
      </c>
      <c r="H20" s="493">
        <v>2</v>
      </c>
      <c r="I20" s="494">
        <v>6</v>
      </c>
      <c r="J20" s="495">
        <v>8</v>
      </c>
      <c r="K20" s="514">
        <v>30</v>
      </c>
      <c r="L20" s="123">
        <v>4</v>
      </c>
      <c r="M20" s="123" t="s">
        <v>18</v>
      </c>
      <c r="N20" s="512" t="s">
        <v>18</v>
      </c>
      <c r="O20" s="123">
        <v>2</v>
      </c>
      <c r="P20" s="123">
        <v>6</v>
      </c>
      <c r="Q20" s="123">
        <v>10</v>
      </c>
      <c r="R20" s="983">
        <v>52</v>
      </c>
      <c r="S20" s="983"/>
      <c r="T20" s="983"/>
      <c r="U20" s="120"/>
      <c r="V20" s="984"/>
      <c r="W20" s="984"/>
      <c r="X20" s="984"/>
      <c r="Y20" s="984"/>
      <c r="Z20" s="985"/>
      <c r="AA20" s="985"/>
      <c r="AB20" s="985"/>
      <c r="AC20" s="985"/>
      <c r="AD20" s="985"/>
      <c r="AE20" s="985"/>
      <c r="AF20" s="985"/>
      <c r="AG20" s="985"/>
    </row>
    <row r="21" spans="1:33" ht="16.5" thickBot="1">
      <c r="A21" s="986" t="s">
        <v>19</v>
      </c>
      <c r="B21" s="986"/>
      <c r="C21" s="986"/>
      <c r="D21" s="986"/>
      <c r="E21" s="986"/>
      <c r="F21" s="986"/>
      <c r="G21" s="986"/>
      <c r="H21" s="986"/>
      <c r="I21" s="124"/>
      <c r="J21" s="124" t="s">
        <v>17</v>
      </c>
      <c r="K21" s="515">
        <f>SUM(K17:K20)</f>
        <v>138</v>
      </c>
      <c r="L21" s="125">
        <f>SUM(L17:L20)</f>
        <v>22</v>
      </c>
      <c r="M21" s="125" t="s">
        <v>18</v>
      </c>
      <c r="N21" s="513" t="s">
        <v>18</v>
      </c>
      <c r="O21" s="125">
        <f>SUM(O17:O20)</f>
        <v>2</v>
      </c>
      <c r="P21" s="125">
        <v>6</v>
      </c>
      <c r="Q21" s="125">
        <f>SUM(Q17:Q20)</f>
        <v>40</v>
      </c>
      <c r="R21" s="987">
        <v>208</v>
      </c>
      <c r="S21" s="987"/>
      <c r="T21" s="987"/>
      <c r="U21" s="126"/>
      <c r="V21" s="984"/>
      <c r="W21" s="984"/>
      <c r="X21" s="984"/>
      <c r="Y21" s="984"/>
      <c r="Z21" s="980"/>
      <c r="AA21" s="980"/>
      <c r="AB21" s="980"/>
      <c r="AC21" s="980"/>
      <c r="AD21" s="980"/>
      <c r="AE21" s="980"/>
      <c r="AF21" s="980"/>
      <c r="AG21" s="980"/>
    </row>
    <row r="22" spans="1:33" ht="1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</row>
  </sheetData>
  <sheetProtection selectLockedCells="1" selectUnlockedCells="1"/>
  <mergeCells count="42">
    <mergeCell ref="E1:R1"/>
    <mergeCell ref="D4:R4"/>
    <mergeCell ref="G9:P9"/>
    <mergeCell ref="A14:J14"/>
    <mergeCell ref="L14:AF14"/>
    <mergeCell ref="D3:R3"/>
    <mergeCell ref="P5:U5"/>
    <mergeCell ref="V16:W16"/>
    <mergeCell ref="X16:Y16"/>
    <mergeCell ref="R17:T17"/>
    <mergeCell ref="V17:W17"/>
    <mergeCell ref="X17:Y17"/>
    <mergeCell ref="A15:A16"/>
    <mergeCell ref="B15:E15"/>
    <mergeCell ref="F15:J15"/>
    <mergeCell ref="K15:S15"/>
    <mergeCell ref="R16:T16"/>
    <mergeCell ref="Z17:AC17"/>
    <mergeCell ref="AD17:AG17"/>
    <mergeCell ref="AD18:AG18"/>
    <mergeCell ref="R19:T19"/>
    <mergeCell ref="V19:W19"/>
    <mergeCell ref="X19:Y19"/>
    <mergeCell ref="Z19:AC19"/>
    <mergeCell ref="AD19:AG19"/>
    <mergeCell ref="V21:W21"/>
    <mergeCell ref="X21:Y21"/>
    <mergeCell ref="Z21:AC21"/>
    <mergeCell ref="R18:T18"/>
    <mergeCell ref="V18:W18"/>
    <mergeCell ref="X18:Y18"/>
    <mergeCell ref="Z18:AC18"/>
    <mergeCell ref="AD21:AG21"/>
    <mergeCell ref="B12:AB12"/>
    <mergeCell ref="W8:AB8"/>
    <mergeCell ref="R20:T20"/>
    <mergeCell ref="V20:W20"/>
    <mergeCell ref="X20:Y20"/>
    <mergeCell ref="Z20:AC20"/>
    <mergeCell ref="AD20:AG20"/>
    <mergeCell ref="A21:H21"/>
    <mergeCell ref="R21:T21"/>
  </mergeCells>
  <printOptions/>
  <pageMargins left="0.43333333333333335" right="0.39375" top="0.3541666666666667" bottom="0.236111111111111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5"/>
  <sheetViews>
    <sheetView view="pageLayout" zoomScale="140" zoomScaleNormal="145" zoomScalePageLayoutView="140" workbookViewId="0" topLeftCell="A1">
      <selection activeCell="E3" sqref="E3:U3"/>
    </sheetView>
  </sheetViews>
  <sheetFormatPr defaultColWidth="9.00390625" defaultRowHeight="12.75"/>
  <cols>
    <col min="1" max="1" width="7.375" style="0" customWidth="1"/>
    <col min="3" max="3" width="8.125" style="0" customWidth="1"/>
    <col min="4" max="4" width="6.875" style="0" customWidth="1"/>
    <col min="5" max="5" width="6.625" style="0" customWidth="1"/>
    <col min="6" max="6" width="1.625" style="0" customWidth="1"/>
    <col min="7" max="7" width="4.25390625" style="0" customWidth="1"/>
    <col min="8" max="8" width="4.00390625" style="0" customWidth="1"/>
    <col min="9" max="9" width="5.00390625" style="0" customWidth="1"/>
    <col min="10" max="10" width="4.125" style="0" customWidth="1"/>
    <col min="11" max="11" width="4.375" style="0" customWidth="1"/>
    <col min="12" max="12" width="3.00390625" style="0" customWidth="1"/>
    <col min="13" max="13" width="4.625" style="0" customWidth="1"/>
    <col min="14" max="14" width="3.00390625" style="0" customWidth="1"/>
    <col min="15" max="15" width="3.625" style="0" customWidth="1"/>
    <col min="16" max="16" width="4.25390625" style="0" customWidth="1"/>
    <col min="17" max="17" width="2.625" style="0" customWidth="1"/>
    <col min="18" max="18" width="3.125" style="0" customWidth="1"/>
    <col min="19" max="19" width="2.75390625" style="0" customWidth="1"/>
    <col min="20" max="21" width="3.00390625" style="0" customWidth="1"/>
    <col min="22" max="22" width="3.875" style="0" customWidth="1"/>
    <col min="23" max="24" width="3.25390625" style="0" customWidth="1"/>
    <col min="25" max="26" width="2.75390625" style="0" customWidth="1"/>
    <col min="27" max="27" width="2.875" style="0" customWidth="1"/>
    <col min="28" max="28" width="4.125" style="0" customWidth="1"/>
    <col min="29" max="29" width="4.00390625" style="0" customWidth="1"/>
    <col min="30" max="30" width="3.625" style="0" customWidth="1"/>
    <col min="31" max="31" width="3.25390625" style="0" customWidth="1"/>
    <col min="32" max="32" width="3.875" style="0" customWidth="1"/>
  </cols>
  <sheetData>
    <row r="1" spans="1:32" ht="12.75">
      <c r="A1" s="6"/>
      <c r="B1" s="6"/>
      <c r="C1" s="6"/>
      <c r="D1" s="6"/>
      <c r="E1" s="1011" t="s">
        <v>288</v>
      </c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2.75">
      <c r="A2" s="2"/>
      <c r="B2" s="2"/>
      <c r="C2" s="2"/>
      <c r="D2" s="1012" t="s">
        <v>112</v>
      </c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1"/>
      <c r="Z2" s="11"/>
      <c r="AA2" s="11"/>
      <c r="AB2" s="11"/>
      <c r="AC2" s="11"/>
      <c r="AD2" s="11"/>
      <c r="AE2" s="11"/>
      <c r="AF2" s="3"/>
    </row>
    <row r="3" spans="1:32" ht="13.5" thickBot="1">
      <c r="A3" s="6"/>
      <c r="B3" s="6"/>
      <c r="C3" s="6"/>
      <c r="D3" s="6"/>
      <c r="E3" s="1013" t="s">
        <v>113</v>
      </c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9"/>
      <c r="W3" s="6"/>
      <c r="X3" s="6"/>
      <c r="Y3" s="6"/>
      <c r="Z3" s="6"/>
      <c r="AA3" s="6"/>
      <c r="AB3" s="6"/>
      <c r="AC3" s="6"/>
      <c r="AD3" s="6"/>
      <c r="AE3" s="6"/>
      <c r="AF3" s="7"/>
    </row>
    <row r="4" spans="1:32" ht="11.25" customHeight="1" thickBot="1">
      <c r="A4" s="1016" t="s">
        <v>20</v>
      </c>
      <c r="B4" s="1018" t="s">
        <v>21</v>
      </c>
      <c r="C4" s="1018"/>
      <c r="D4" s="1018"/>
      <c r="E4" s="1018"/>
      <c r="F4" s="1018"/>
      <c r="G4" s="1020" t="s">
        <v>22</v>
      </c>
      <c r="H4" s="1010" t="s">
        <v>23</v>
      </c>
      <c r="I4" s="1010"/>
      <c r="J4" s="1010"/>
      <c r="K4" s="1010"/>
      <c r="L4" s="1010"/>
      <c r="M4" s="1010" t="s">
        <v>24</v>
      </c>
      <c r="N4" s="1010"/>
      <c r="O4" s="1010"/>
      <c r="P4" s="1014" t="s">
        <v>25</v>
      </c>
      <c r="Q4" s="1004" t="s">
        <v>26</v>
      </c>
      <c r="R4" s="1004"/>
      <c r="S4" s="1004"/>
      <c r="T4" s="1004"/>
      <c r="U4" s="1004"/>
      <c r="V4" s="1004"/>
      <c r="W4" s="1004"/>
      <c r="X4" s="1004"/>
      <c r="Y4" s="1004"/>
      <c r="Z4" s="1004"/>
      <c r="AA4" s="1004"/>
      <c r="AB4" s="1004"/>
      <c r="AC4" s="1004"/>
      <c r="AD4" s="1004"/>
      <c r="AE4" s="1004"/>
      <c r="AF4" s="1004"/>
    </row>
    <row r="5" spans="1:32" ht="10.5" customHeight="1" thickBot="1">
      <c r="A5" s="1016"/>
      <c r="B5" s="1018"/>
      <c r="C5" s="1018"/>
      <c r="D5" s="1018"/>
      <c r="E5" s="1018"/>
      <c r="F5" s="1018"/>
      <c r="G5" s="1020"/>
      <c r="H5" s="1010"/>
      <c r="I5" s="1010"/>
      <c r="J5" s="1010"/>
      <c r="K5" s="1010"/>
      <c r="L5" s="1010"/>
      <c r="M5" s="1010"/>
      <c r="N5" s="1010"/>
      <c r="O5" s="1010"/>
      <c r="P5" s="1014"/>
      <c r="Q5" s="1004"/>
      <c r="R5" s="1004"/>
      <c r="S5" s="1004"/>
      <c r="T5" s="1004"/>
      <c r="U5" s="1004"/>
      <c r="V5" s="1004"/>
      <c r="W5" s="1004"/>
      <c r="X5" s="1004"/>
      <c r="Y5" s="1004"/>
      <c r="Z5" s="1004"/>
      <c r="AA5" s="1004"/>
      <c r="AB5" s="1004"/>
      <c r="AC5" s="1004"/>
      <c r="AD5" s="1004"/>
      <c r="AE5" s="1004"/>
      <c r="AF5" s="1004"/>
    </row>
    <row r="6" spans="1:32" ht="13.5" thickBot="1">
      <c r="A6" s="1016"/>
      <c r="B6" s="1018"/>
      <c r="C6" s="1018"/>
      <c r="D6" s="1018"/>
      <c r="E6" s="1018"/>
      <c r="F6" s="1018"/>
      <c r="G6" s="1020"/>
      <c r="H6" s="1031" t="s">
        <v>17</v>
      </c>
      <c r="I6" s="1033" t="s">
        <v>27</v>
      </c>
      <c r="J6" s="1009" t="s">
        <v>28</v>
      </c>
      <c r="K6" s="1009"/>
      <c r="L6" s="1009"/>
      <c r="M6" s="1035" t="s">
        <v>17</v>
      </c>
      <c r="N6" s="1009" t="s">
        <v>29</v>
      </c>
      <c r="O6" s="1009"/>
      <c r="P6" s="1014"/>
      <c r="Q6" s="1004" t="s">
        <v>30</v>
      </c>
      <c r="R6" s="1004"/>
      <c r="S6" s="1004"/>
      <c r="T6" s="1004"/>
      <c r="U6" s="1004" t="s">
        <v>31</v>
      </c>
      <c r="V6" s="1004"/>
      <c r="W6" s="1004"/>
      <c r="X6" s="1004"/>
      <c r="Y6" s="1004" t="s">
        <v>32</v>
      </c>
      <c r="Z6" s="1004"/>
      <c r="AA6" s="1004"/>
      <c r="AB6" s="1004"/>
      <c r="AC6" s="1004" t="s">
        <v>33</v>
      </c>
      <c r="AD6" s="1004"/>
      <c r="AE6" s="1004"/>
      <c r="AF6" s="1004"/>
    </row>
    <row r="7" spans="1:32" ht="26.25" customHeight="1" thickBot="1">
      <c r="A7" s="1017"/>
      <c r="B7" s="1019"/>
      <c r="C7" s="1019"/>
      <c r="D7" s="1019"/>
      <c r="E7" s="1019"/>
      <c r="F7" s="1019"/>
      <c r="G7" s="1021"/>
      <c r="H7" s="1032"/>
      <c r="I7" s="1034"/>
      <c r="J7" s="258" t="s">
        <v>34</v>
      </c>
      <c r="K7" s="258" t="s">
        <v>35</v>
      </c>
      <c r="L7" s="259" t="s">
        <v>36</v>
      </c>
      <c r="M7" s="1036"/>
      <c r="N7" s="260" t="s">
        <v>37</v>
      </c>
      <c r="O7" s="261" t="s">
        <v>38</v>
      </c>
      <c r="P7" s="1015"/>
      <c r="Q7" s="1002" t="s">
        <v>39</v>
      </c>
      <c r="R7" s="1002"/>
      <c r="S7" s="1003" t="s">
        <v>40</v>
      </c>
      <c r="T7" s="1003"/>
      <c r="U7" s="1002" t="s">
        <v>41</v>
      </c>
      <c r="V7" s="1002"/>
      <c r="W7" s="1003" t="s">
        <v>42</v>
      </c>
      <c r="X7" s="1003"/>
      <c r="Y7" s="1002" t="s">
        <v>43</v>
      </c>
      <c r="Z7" s="1002"/>
      <c r="AA7" s="1001" t="s">
        <v>44</v>
      </c>
      <c r="AB7" s="1001"/>
      <c r="AC7" s="1008" t="s">
        <v>45</v>
      </c>
      <c r="AD7" s="1008"/>
      <c r="AE7" s="1001" t="s">
        <v>46</v>
      </c>
      <c r="AF7" s="1001"/>
    </row>
    <row r="8" spans="1:32" ht="12" customHeight="1" thickBot="1">
      <c r="A8" s="346" t="s">
        <v>132</v>
      </c>
      <c r="B8" s="1037" t="s">
        <v>114</v>
      </c>
      <c r="C8" s="1038"/>
      <c r="D8" s="1038"/>
      <c r="E8" s="1038"/>
      <c r="F8" s="1039"/>
      <c r="G8" s="335">
        <f aca="true" t="shared" si="0" ref="G8:O8">G9+G15+G19</f>
        <v>30</v>
      </c>
      <c r="H8" s="220">
        <f t="shared" si="0"/>
        <v>504</v>
      </c>
      <c r="I8" s="220">
        <f t="shared" si="0"/>
        <v>90</v>
      </c>
      <c r="J8" s="220">
        <f t="shared" si="0"/>
        <v>99</v>
      </c>
      <c r="K8" s="220">
        <f t="shared" si="0"/>
        <v>378</v>
      </c>
      <c r="L8" s="220">
        <f t="shared" si="0"/>
        <v>27</v>
      </c>
      <c r="M8" s="220">
        <f t="shared" si="0"/>
        <v>576</v>
      </c>
      <c r="N8" s="220">
        <f t="shared" si="0"/>
        <v>0</v>
      </c>
      <c r="O8" s="467">
        <f t="shared" si="0"/>
        <v>72</v>
      </c>
      <c r="P8" s="459"/>
      <c r="Q8" s="336"/>
      <c r="R8" s="337"/>
      <c r="S8" s="337"/>
      <c r="T8" s="338"/>
      <c r="U8" s="339">
        <v>6</v>
      </c>
      <c r="V8" s="340">
        <v>90</v>
      </c>
      <c r="W8" s="340">
        <v>3</v>
      </c>
      <c r="X8" s="341">
        <v>54</v>
      </c>
      <c r="Y8" s="342"/>
      <c r="Z8" s="340"/>
      <c r="AA8" s="343">
        <v>9</v>
      </c>
      <c r="AB8" s="344">
        <v>144</v>
      </c>
      <c r="AC8" s="345">
        <v>3</v>
      </c>
      <c r="AD8" s="343">
        <v>54</v>
      </c>
      <c r="AE8" s="343">
        <v>9</v>
      </c>
      <c r="AF8" s="344">
        <v>162</v>
      </c>
    </row>
    <row r="9" spans="1:32" ht="11.25" customHeight="1" thickBot="1">
      <c r="A9" s="347" t="s">
        <v>260</v>
      </c>
      <c r="B9" s="1028" t="s">
        <v>179</v>
      </c>
      <c r="C9" s="1040"/>
      <c r="D9" s="1040"/>
      <c r="E9" s="1040"/>
      <c r="F9" s="1041"/>
      <c r="G9" s="425">
        <v>12</v>
      </c>
      <c r="H9" s="400">
        <v>180</v>
      </c>
      <c r="I9" s="400">
        <v>36</v>
      </c>
      <c r="J9" s="400">
        <v>72</v>
      </c>
      <c r="K9" s="400">
        <v>108</v>
      </c>
      <c r="L9" s="400"/>
      <c r="M9" s="400">
        <v>252</v>
      </c>
      <c r="N9" s="426"/>
      <c r="O9" s="427">
        <v>72</v>
      </c>
      <c r="P9" s="428"/>
      <c r="Q9" s="365"/>
      <c r="R9" s="366"/>
      <c r="S9" s="366"/>
      <c r="T9" s="367"/>
      <c r="U9" s="365"/>
      <c r="V9" s="368"/>
      <c r="W9" s="368"/>
      <c r="X9" s="369"/>
      <c r="Y9" s="370"/>
      <c r="Z9" s="368"/>
      <c r="AA9" s="371"/>
      <c r="AB9" s="371"/>
      <c r="AC9" s="371"/>
      <c r="AD9" s="371"/>
      <c r="AE9" s="371"/>
      <c r="AF9" s="372"/>
    </row>
    <row r="10" spans="1:32" ht="12.75">
      <c r="A10" s="201" t="s">
        <v>261</v>
      </c>
      <c r="B10" s="1046" t="s">
        <v>135</v>
      </c>
      <c r="C10" s="1047"/>
      <c r="D10" s="1047"/>
      <c r="E10" s="1047"/>
      <c r="F10" s="1048"/>
      <c r="G10" s="174">
        <v>6</v>
      </c>
      <c r="H10" s="460">
        <v>90</v>
      </c>
      <c r="I10" s="460">
        <v>18</v>
      </c>
      <c r="J10" s="460">
        <v>36</v>
      </c>
      <c r="K10" s="460">
        <v>54</v>
      </c>
      <c r="L10" s="460"/>
      <c r="M10" s="460">
        <v>126</v>
      </c>
      <c r="N10" s="460"/>
      <c r="O10" s="461">
        <v>36</v>
      </c>
      <c r="P10" s="615" t="s">
        <v>38</v>
      </c>
      <c r="Q10" s="373"/>
      <c r="R10" s="374"/>
      <c r="S10" s="375"/>
      <c r="T10" s="376"/>
      <c r="U10" s="374">
        <v>6</v>
      </c>
      <c r="V10" s="374">
        <v>90</v>
      </c>
      <c r="W10" s="375"/>
      <c r="X10" s="377"/>
      <c r="Y10" s="373"/>
      <c r="Z10" s="374"/>
      <c r="AA10" s="375"/>
      <c r="AB10" s="376"/>
      <c r="AC10" s="378"/>
      <c r="AD10" s="379"/>
      <c r="AE10" s="379"/>
      <c r="AF10" s="380"/>
    </row>
    <row r="11" spans="1:32" ht="12.75" customHeight="1" thickBot="1">
      <c r="A11" s="202" t="s">
        <v>262</v>
      </c>
      <c r="B11" s="1025" t="s">
        <v>136</v>
      </c>
      <c r="C11" s="1026"/>
      <c r="D11" s="1026"/>
      <c r="E11" s="1026"/>
      <c r="F11" s="1027"/>
      <c r="G11" s="616">
        <v>6</v>
      </c>
      <c r="H11" s="617">
        <v>90</v>
      </c>
      <c r="I11" s="617">
        <v>18</v>
      </c>
      <c r="J11" s="617">
        <v>36</v>
      </c>
      <c r="K11" s="617">
        <v>54</v>
      </c>
      <c r="L11" s="617"/>
      <c r="M11" s="617">
        <v>126</v>
      </c>
      <c r="N11" s="617"/>
      <c r="O11" s="618">
        <v>36</v>
      </c>
      <c r="P11" s="619" t="s">
        <v>38</v>
      </c>
      <c r="Q11" s="51"/>
      <c r="R11" s="54"/>
      <c r="S11" s="44"/>
      <c r="T11" s="55"/>
      <c r="U11" s="54"/>
      <c r="V11" s="54"/>
      <c r="W11" s="44"/>
      <c r="X11" s="538"/>
      <c r="Y11" s="51"/>
      <c r="Z11" s="54"/>
      <c r="AA11" s="44">
        <v>6</v>
      </c>
      <c r="AB11" s="55">
        <v>90</v>
      </c>
      <c r="AC11" s="381"/>
      <c r="AD11" s="382"/>
      <c r="AE11" s="382"/>
      <c r="AF11" s="383"/>
    </row>
    <row r="12" spans="1:32" ht="11.25" customHeight="1" thickBot="1">
      <c r="A12" s="203" t="s">
        <v>260</v>
      </c>
      <c r="B12" s="1028" t="s">
        <v>181</v>
      </c>
      <c r="C12" s="1029"/>
      <c r="D12" s="1029"/>
      <c r="E12" s="1029"/>
      <c r="F12" s="1030"/>
      <c r="G12" s="612"/>
      <c r="H12" s="496"/>
      <c r="I12" s="496"/>
      <c r="J12" s="496"/>
      <c r="K12" s="496"/>
      <c r="L12" s="496"/>
      <c r="M12" s="496"/>
      <c r="N12" s="496"/>
      <c r="O12" s="613"/>
      <c r="P12" s="614"/>
      <c r="Q12" s="384"/>
      <c r="R12" s="548"/>
      <c r="S12" s="547"/>
      <c r="T12" s="385"/>
      <c r="U12" s="548"/>
      <c r="V12" s="548"/>
      <c r="W12" s="547"/>
      <c r="X12" s="385"/>
      <c r="Y12" s="550"/>
      <c r="Z12" s="548"/>
      <c r="AA12" s="547"/>
      <c r="AB12" s="551"/>
      <c r="AC12" s="386"/>
      <c r="AD12" s="387"/>
      <c r="AE12" s="387"/>
      <c r="AF12" s="388"/>
    </row>
    <row r="13" spans="1:32" ht="12.75">
      <c r="A13" s="201" t="s">
        <v>263</v>
      </c>
      <c r="B13" s="1043" t="s">
        <v>140</v>
      </c>
      <c r="C13" s="1044"/>
      <c r="D13" s="1044"/>
      <c r="E13" s="1044"/>
      <c r="F13" s="1045"/>
      <c r="G13" s="289">
        <v>6</v>
      </c>
      <c r="H13" s="460">
        <v>90</v>
      </c>
      <c r="I13" s="460">
        <v>18</v>
      </c>
      <c r="J13" s="460">
        <v>36</v>
      </c>
      <c r="K13" s="460">
        <v>54</v>
      </c>
      <c r="L13" s="460"/>
      <c r="M13" s="460">
        <v>126</v>
      </c>
      <c r="N13" s="460"/>
      <c r="O13" s="461">
        <v>36</v>
      </c>
      <c r="P13" s="462" t="s">
        <v>38</v>
      </c>
      <c r="Q13" s="174"/>
      <c r="R13" s="175"/>
      <c r="S13" s="175"/>
      <c r="T13" s="301"/>
      <c r="U13" s="378"/>
      <c r="V13" s="379"/>
      <c r="W13" s="379"/>
      <c r="X13" s="380"/>
      <c r="Y13" s="389"/>
      <c r="Z13" s="379"/>
      <c r="AA13" s="379"/>
      <c r="AB13" s="380"/>
      <c r="AC13" s="389"/>
      <c r="AD13" s="379"/>
      <c r="AE13" s="379"/>
      <c r="AF13" s="380"/>
    </row>
    <row r="14" spans="1:32" ht="12.75" customHeight="1" thickBot="1">
      <c r="A14" s="204" t="s">
        <v>264</v>
      </c>
      <c r="B14" s="1005" t="s">
        <v>141</v>
      </c>
      <c r="C14" s="1006"/>
      <c r="D14" s="1006"/>
      <c r="E14" s="1006"/>
      <c r="F14" s="1007"/>
      <c r="G14" s="497">
        <v>6</v>
      </c>
      <c r="H14" s="498">
        <v>90</v>
      </c>
      <c r="I14" s="498">
        <v>18</v>
      </c>
      <c r="J14" s="498">
        <v>36</v>
      </c>
      <c r="K14" s="498">
        <v>54</v>
      </c>
      <c r="L14" s="498"/>
      <c r="M14" s="498">
        <v>126</v>
      </c>
      <c r="N14" s="498"/>
      <c r="O14" s="499">
        <v>36</v>
      </c>
      <c r="P14" s="500" t="s">
        <v>38</v>
      </c>
      <c r="Q14" s="501"/>
      <c r="R14" s="435"/>
      <c r="S14" s="435"/>
      <c r="T14" s="502"/>
      <c r="U14" s="501"/>
      <c r="V14" s="435"/>
      <c r="W14" s="435"/>
      <c r="X14" s="503"/>
      <c r="Y14" s="391"/>
      <c r="Z14" s="392"/>
      <c r="AA14" s="393"/>
      <c r="AB14" s="394"/>
      <c r="AC14" s="177"/>
      <c r="AD14" s="173"/>
      <c r="AE14" s="173"/>
      <c r="AF14" s="302"/>
    </row>
    <row r="15" spans="1:32" ht="10.5" customHeight="1" thickBot="1">
      <c r="A15" s="203" t="s">
        <v>184</v>
      </c>
      <c r="B15" s="1028" t="s">
        <v>176</v>
      </c>
      <c r="C15" s="1042"/>
      <c r="D15" s="1042"/>
      <c r="E15" s="1042"/>
      <c r="F15" s="1024"/>
      <c r="G15" s="430">
        <v>3</v>
      </c>
      <c r="H15" s="395">
        <v>54</v>
      </c>
      <c r="I15" s="395">
        <v>9</v>
      </c>
      <c r="J15" s="395">
        <v>27</v>
      </c>
      <c r="K15" s="395"/>
      <c r="L15" s="395">
        <v>27</v>
      </c>
      <c r="M15" s="395">
        <v>54</v>
      </c>
      <c r="N15" s="431"/>
      <c r="O15" s="432"/>
      <c r="P15" s="206"/>
      <c r="Q15" s="550"/>
      <c r="R15" s="548"/>
      <c r="S15" s="547"/>
      <c r="T15" s="549"/>
      <c r="U15" s="550"/>
      <c r="V15" s="548"/>
      <c r="W15" s="395"/>
      <c r="X15" s="396"/>
      <c r="Y15" s="550"/>
      <c r="Z15" s="548"/>
      <c r="AA15" s="547"/>
      <c r="AB15" s="397"/>
      <c r="AC15" s="386"/>
      <c r="AD15" s="387"/>
      <c r="AE15" s="387"/>
      <c r="AF15" s="388"/>
    </row>
    <row r="16" spans="1:32" ht="13.5" thickBot="1">
      <c r="A16" s="207" t="s">
        <v>182</v>
      </c>
      <c r="B16" s="1049" t="s">
        <v>115</v>
      </c>
      <c r="C16" s="1050" t="s">
        <v>115</v>
      </c>
      <c r="D16" s="1050" t="s">
        <v>115</v>
      </c>
      <c r="E16" s="1050" t="s">
        <v>115</v>
      </c>
      <c r="F16" s="1051" t="s">
        <v>115</v>
      </c>
      <c r="G16" s="54">
        <v>3</v>
      </c>
      <c r="H16" s="463">
        <v>54</v>
      </c>
      <c r="I16" s="463">
        <v>9</v>
      </c>
      <c r="J16" s="463">
        <v>27</v>
      </c>
      <c r="K16" s="463"/>
      <c r="L16" s="463">
        <v>27</v>
      </c>
      <c r="M16" s="463">
        <f>G16*36-J16-K16-L16</f>
        <v>54</v>
      </c>
      <c r="N16" s="464"/>
      <c r="O16" s="465"/>
      <c r="P16" s="466" t="s">
        <v>52</v>
      </c>
      <c r="Q16" s="77"/>
      <c r="R16" s="54"/>
      <c r="S16" s="44"/>
      <c r="T16" s="76"/>
      <c r="U16" s="77"/>
      <c r="V16" s="54"/>
      <c r="W16" s="44">
        <v>3</v>
      </c>
      <c r="X16" s="76">
        <v>54</v>
      </c>
      <c r="Y16" s="77"/>
      <c r="Z16" s="54"/>
      <c r="AA16" s="44"/>
      <c r="AB16" s="538"/>
      <c r="AC16" s="381"/>
      <c r="AD16" s="382"/>
      <c r="AE16" s="382"/>
      <c r="AF16" s="383"/>
    </row>
    <row r="17" spans="1:32" ht="10.5" customHeight="1" thickBot="1">
      <c r="A17" s="203" t="s">
        <v>184</v>
      </c>
      <c r="B17" s="1028" t="s">
        <v>180</v>
      </c>
      <c r="C17" s="1040"/>
      <c r="D17" s="1040"/>
      <c r="E17" s="1040"/>
      <c r="F17" s="1041"/>
      <c r="G17" s="430"/>
      <c r="H17" s="395"/>
      <c r="I17" s="395"/>
      <c r="J17" s="395"/>
      <c r="K17" s="395"/>
      <c r="L17" s="395"/>
      <c r="M17" s="395"/>
      <c r="N17" s="431"/>
      <c r="O17" s="432"/>
      <c r="P17" s="206"/>
      <c r="Q17" s="550"/>
      <c r="R17" s="548"/>
      <c r="S17" s="547"/>
      <c r="T17" s="549"/>
      <c r="U17" s="550"/>
      <c r="V17" s="548"/>
      <c r="W17" s="395"/>
      <c r="X17" s="396"/>
      <c r="Y17" s="550"/>
      <c r="Z17" s="548"/>
      <c r="AA17" s="547"/>
      <c r="AB17" s="397"/>
      <c r="AC17" s="386"/>
      <c r="AD17" s="387"/>
      <c r="AE17" s="387"/>
      <c r="AF17" s="388"/>
    </row>
    <row r="18" spans="1:32" ht="13.5" thickBot="1">
      <c r="A18" s="208" t="s">
        <v>183</v>
      </c>
      <c r="B18" s="1052" t="s">
        <v>201</v>
      </c>
      <c r="C18" s="1053" t="s">
        <v>116</v>
      </c>
      <c r="D18" s="1053" t="s">
        <v>116</v>
      </c>
      <c r="E18" s="1053" t="s">
        <v>116</v>
      </c>
      <c r="F18" s="1054" t="s">
        <v>116</v>
      </c>
      <c r="G18" s="54">
        <v>3</v>
      </c>
      <c r="H18" s="463">
        <v>54</v>
      </c>
      <c r="I18" s="463">
        <v>9</v>
      </c>
      <c r="J18" s="463">
        <v>27</v>
      </c>
      <c r="K18" s="463"/>
      <c r="L18" s="463">
        <v>27</v>
      </c>
      <c r="M18" s="463">
        <v>54</v>
      </c>
      <c r="N18" s="464"/>
      <c r="O18" s="465"/>
      <c r="P18" s="466" t="s">
        <v>52</v>
      </c>
      <c r="Q18" s="77"/>
      <c r="R18" s="54"/>
      <c r="S18" s="44"/>
      <c r="T18" s="76"/>
      <c r="U18" s="77"/>
      <c r="V18" s="54"/>
      <c r="W18" s="44"/>
      <c r="X18" s="76"/>
      <c r="Y18" s="77"/>
      <c r="Z18" s="54"/>
      <c r="AA18" s="44"/>
      <c r="AB18" s="538"/>
      <c r="AC18" s="381"/>
      <c r="AD18" s="382"/>
      <c r="AE18" s="382"/>
      <c r="AF18" s="383"/>
    </row>
    <row r="19" spans="1:32" ht="12" customHeight="1" thickBot="1">
      <c r="A19" s="203" t="s">
        <v>137</v>
      </c>
      <c r="B19" s="1022" t="s">
        <v>178</v>
      </c>
      <c r="C19" s="1023"/>
      <c r="D19" s="1023"/>
      <c r="E19" s="1023"/>
      <c r="F19" s="1024"/>
      <c r="G19" s="430">
        <f>SUM(G20:G21)</f>
        <v>15</v>
      </c>
      <c r="H19" s="395">
        <f>SUM(H20:H21)</f>
        <v>270</v>
      </c>
      <c r="I19" s="395">
        <f>SUM(I20:I21)</f>
        <v>45</v>
      </c>
      <c r="J19" s="395"/>
      <c r="K19" s="395">
        <f>SUM(K20:K21)</f>
        <v>270</v>
      </c>
      <c r="L19" s="395"/>
      <c r="M19" s="395">
        <f>SUM(M20:M21)</f>
        <v>270</v>
      </c>
      <c r="N19" s="431"/>
      <c r="O19" s="432"/>
      <c r="P19" s="206"/>
      <c r="Q19" s="675"/>
      <c r="R19" s="676"/>
      <c r="S19" s="677"/>
      <c r="T19" s="678"/>
      <c r="U19" s="675"/>
      <c r="V19" s="676"/>
      <c r="W19" s="677"/>
      <c r="X19" s="678"/>
      <c r="Y19" s="550"/>
      <c r="Z19" s="548"/>
      <c r="AA19" s="395"/>
      <c r="AB19" s="398"/>
      <c r="AC19" s="399"/>
      <c r="AD19" s="400"/>
      <c r="AE19" s="400"/>
      <c r="AF19" s="401"/>
    </row>
    <row r="20" spans="1:32" ht="15" customHeight="1">
      <c r="A20" s="209" t="s">
        <v>138</v>
      </c>
      <c r="B20" s="1064" t="s">
        <v>196</v>
      </c>
      <c r="C20" s="1065"/>
      <c r="D20" s="1065"/>
      <c r="E20" s="1065"/>
      <c r="F20" s="1066"/>
      <c r="G20" s="389">
        <v>9</v>
      </c>
      <c r="H20" s="379">
        <v>162</v>
      </c>
      <c r="I20" s="379">
        <v>27</v>
      </c>
      <c r="J20" s="379"/>
      <c r="K20" s="379">
        <v>162</v>
      </c>
      <c r="L20" s="379"/>
      <c r="M20" s="379">
        <v>162</v>
      </c>
      <c r="N20" s="379"/>
      <c r="O20" s="620"/>
      <c r="P20" s="621" t="s">
        <v>258</v>
      </c>
      <c r="Q20" s="284"/>
      <c r="R20" s="174"/>
      <c r="S20" s="175"/>
      <c r="T20" s="301"/>
      <c r="U20" s="174"/>
      <c r="V20" s="175"/>
      <c r="W20" s="175"/>
      <c r="X20" s="301"/>
      <c r="Y20" s="779"/>
      <c r="Z20" s="779"/>
      <c r="AA20" s="780">
        <v>3</v>
      </c>
      <c r="AB20" s="781">
        <v>54</v>
      </c>
      <c r="AC20" s="174"/>
      <c r="AD20" s="175"/>
      <c r="AE20" s="175">
        <v>6</v>
      </c>
      <c r="AF20" s="301">
        <v>108</v>
      </c>
    </row>
    <row r="21" spans="1:32" ht="10.5" customHeight="1" thickBot="1">
      <c r="A21" s="210" t="s">
        <v>139</v>
      </c>
      <c r="B21" s="1055" t="s">
        <v>197</v>
      </c>
      <c r="C21" s="1056"/>
      <c r="D21" s="1056"/>
      <c r="E21" s="1056"/>
      <c r="F21" s="1057"/>
      <c r="G21" s="407">
        <v>6</v>
      </c>
      <c r="H21" s="402">
        <v>108</v>
      </c>
      <c r="I21" s="402">
        <v>18</v>
      </c>
      <c r="J21" s="402"/>
      <c r="K21" s="402">
        <v>108</v>
      </c>
      <c r="L21" s="402"/>
      <c r="M21" s="173">
        <v>108</v>
      </c>
      <c r="N21" s="402"/>
      <c r="O21" s="429"/>
      <c r="P21" s="205" t="s">
        <v>256</v>
      </c>
      <c r="Q21" s="777"/>
      <c r="R21" s="415"/>
      <c r="S21" s="416"/>
      <c r="T21" s="417"/>
      <c r="U21" s="415"/>
      <c r="V21" s="416"/>
      <c r="W21" s="440"/>
      <c r="X21" s="782"/>
      <c r="Y21" s="631"/>
      <c r="Z21" s="632"/>
      <c r="AA21" s="439"/>
      <c r="AB21" s="417"/>
      <c r="AC21" s="439">
        <v>3</v>
      </c>
      <c r="AD21" s="416">
        <v>54</v>
      </c>
      <c r="AE21" s="416">
        <v>3</v>
      </c>
      <c r="AF21" s="417">
        <v>54</v>
      </c>
    </row>
    <row r="22" spans="1:32" ht="12" customHeight="1" thickBot="1">
      <c r="A22" s="214" t="s">
        <v>137</v>
      </c>
      <c r="B22" s="1058" t="s">
        <v>190</v>
      </c>
      <c r="C22" s="1059"/>
      <c r="D22" s="1059"/>
      <c r="E22" s="1059"/>
      <c r="F22" s="1060"/>
      <c r="G22" s="437"/>
      <c r="H22" s="418"/>
      <c r="I22" s="418"/>
      <c r="J22" s="418"/>
      <c r="K22" s="418"/>
      <c r="L22" s="418"/>
      <c r="M22" s="400"/>
      <c r="N22" s="418"/>
      <c r="O22" s="438"/>
      <c r="P22" s="215"/>
      <c r="Q22" s="679"/>
      <c r="R22" s="680"/>
      <c r="S22" s="681"/>
      <c r="T22" s="682"/>
      <c r="U22" s="683"/>
      <c r="V22" s="680"/>
      <c r="W22" s="684"/>
      <c r="X22" s="421"/>
      <c r="Y22" s="419"/>
      <c r="Z22" s="420"/>
      <c r="AA22" s="420"/>
      <c r="AB22" s="778"/>
      <c r="AC22" s="419"/>
      <c r="AD22" s="420"/>
      <c r="AE22" s="420"/>
      <c r="AF22" s="421"/>
    </row>
    <row r="23" spans="1:32" ht="10.5" customHeight="1">
      <c r="A23" s="216" t="s">
        <v>138</v>
      </c>
      <c r="B23" s="1061" t="s">
        <v>128</v>
      </c>
      <c r="C23" s="1062"/>
      <c r="D23" s="1062"/>
      <c r="E23" s="1062"/>
      <c r="F23" s="1063"/>
      <c r="G23" s="389">
        <v>9</v>
      </c>
      <c r="H23" s="379">
        <v>162</v>
      </c>
      <c r="I23" s="379">
        <v>27</v>
      </c>
      <c r="J23" s="379"/>
      <c r="K23" s="379">
        <v>162</v>
      </c>
      <c r="L23" s="379"/>
      <c r="M23" s="379">
        <v>162</v>
      </c>
      <c r="N23" s="379"/>
      <c r="O23" s="620"/>
      <c r="P23" s="621" t="s">
        <v>258</v>
      </c>
      <c r="Q23" s="409"/>
      <c r="R23" s="410"/>
      <c r="S23" s="410"/>
      <c r="T23" s="408"/>
      <c r="U23" s="409"/>
      <c r="V23" s="410"/>
      <c r="W23" s="410"/>
      <c r="X23" s="408"/>
      <c r="Y23" s="51"/>
      <c r="Z23" s="54"/>
      <c r="AA23" s="44"/>
      <c r="AB23" s="538"/>
      <c r="AC23" s="177"/>
      <c r="AD23" s="173"/>
      <c r="AE23" s="173"/>
      <c r="AF23" s="302"/>
    </row>
    <row r="24" spans="1:32" ht="12" customHeight="1">
      <c r="A24" s="441" t="s">
        <v>139</v>
      </c>
      <c r="B24" s="1055" t="s">
        <v>192</v>
      </c>
      <c r="C24" s="1056"/>
      <c r="D24" s="1056"/>
      <c r="E24" s="1056"/>
      <c r="F24" s="1057"/>
      <c r="G24" s="407">
        <v>6</v>
      </c>
      <c r="H24" s="402">
        <v>108</v>
      </c>
      <c r="I24" s="402">
        <v>18</v>
      </c>
      <c r="J24" s="402"/>
      <c r="K24" s="402">
        <v>108</v>
      </c>
      <c r="L24" s="402"/>
      <c r="M24" s="173">
        <v>108</v>
      </c>
      <c r="N24" s="402"/>
      <c r="O24" s="429"/>
      <c r="P24" s="205" t="s">
        <v>256</v>
      </c>
      <c r="Q24" s="177"/>
      <c r="R24" s="173"/>
      <c r="S24" s="173"/>
      <c r="T24" s="390"/>
      <c r="U24" s="177"/>
      <c r="V24" s="173"/>
      <c r="W24" s="173"/>
      <c r="X24" s="302"/>
      <c r="Y24" s="407"/>
      <c r="Z24" s="402"/>
      <c r="AA24" s="402"/>
      <c r="AB24" s="403"/>
      <c r="AC24" s="407"/>
      <c r="AD24" s="402"/>
      <c r="AE24" s="402"/>
      <c r="AF24" s="403"/>
    </row>
    <row r="25" spans="1:3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</sheetData>
  <sheetProtection selectLockedCells="1" selectUnlockedCells="1"/>
  <mergeCells count="44">
    <mergeCell ref="B16:F16"/>
    <mergeCell ref="B17:F17"/>
    <mergeCell ref="B18:F18"/>
    <mergeCell ref="B24:F24"/>
    <mergeCell ref="B22:F22"/>
    <mergeCell ref="B23:F23"/>
    <mergeCell ref="B20:F20"/>
    <mergeCell ref="B21:F21"/>
    <mergeCell ref="M6:M7"/>
    <mergeCell ref="B8:F8"/>
    <mergeCell ref="B9:F9"/>
    <mergeCell ref="B15:F15"/>
    <mergeCell ref="B13:F13"/>
    <mergeCell ref="B10:F10"/>
    <mergeCell ref="A4:A7"/>
    <mergeCell ref="B4:F7"/>
    <mergeCell ref="G4:G7"/>
    <mergeCell ref="B19:F19"/>
    <mergeCell ref="U6:X6"/>
    <mergeCell ref="B11:F11"/>
    <mergeCell ref="B12:F12"/>
    <mergeCell ref="H6:H7"/>
    <mergeCell ref="I6:I7"/>
    <mergeCell ref="H4:L5"/>
    <mergeCell ref="M4:O5"/>
    <mergeCell ref="Q7:R7"/>
    <mergeCell ref="E1:U1"/>
    <mergeCell ref="D2:X2"/>
    <mergeCell ref="E3:U3"/>
    <mergeCell ref="P4:P7"/>
    <mergeCell ref="Q4:AF5"/>
    <mergeCell ref="N6:O6"/>
    <mergeCell ref="Y6:AB6"/>
    <mergeCell ref="AC6:AF6"/>
    <mergeCell ref="AE7:AF7"/>
    <mergeCell ref="U7:V7"/>
    <mergeCell ref="W7:X7"/>
    <mergeCell ref="Q6:T6"/>
    <mergeCell ref="S7:T7"/>
    <mergeCell ref="B14:F14"/>
    <mergeCell ref="Y7:Z7"/>
    <mergeCell ref="AA7:AB7"/>
    <mergeCell ref="AC7:AD7"/>
    <mergeCell ref="J6:L6"/>
  </mergeCells>
  <printOptions/>
  <pageMargins left="0.23065476190476192" right="0.75" top="0.7738095238095238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1"/>
  <sheetViews>
    <sheetView view="pageLayout" zoomScale="140" zoomScalePageLayoutView="140" workbookViewId="0" topLeftCell="A70">
      <selection activeCell="M73" sqref="M73:O74"/>
    </sheetView>
  </sheetViews>
  <sheetFormatPr defaultColWidth="9.00390625" defaultRowHeight="12.75"/>
  <cols>
    <col min="3" max="3" width="13.125" style="0" customWidth="1"/>
    <col min="4" max="4" width="12.25390625" style="0" customWidth="1"/>
    <col min="5" max="5" width="1.12109375" style="0" customWidth="1"/>
    <col min="6" max="6" width="9.125" style="0" hidden="1" customWidth="1"/>
    <col min="7" max="7" width="4.125" style="0" customWidth="1"/>
    <col min="8" max="8" width="3.875" style="0" customWidth="1"/>
    <col min="9" max="9" width="4.125" style="0" customWidth="1"/>
    <col min="10" max="10" width="4.00390625" style="0" customWidth="1"/>
    <col min="11" max="11" width="4.25390625" style="0" customWidth="1"/>
    <col min="12" max="12" width="2.875" style="0" customWidth="1"/>
    <col min="13" max="13" width="3.375" style="0" customWidth="1"/>
    <col min="14" max="14" width="2.75390625" style="0" customWidth="1"/>
    <col min="15" max="15" width="4.375" style="0" customWidth="1"/>
    <col min="16" max="16" width="7.25390625" style="0" customWidth="1"/>
    <col min="17" max="17" width="3.125" style="0" customWidth="1"/>
    <col min="18" max="18" width="3.375" style="0" customWidth="1"/>
    <col min="19" max="19" width="2.75390625" style="0" customWidth="1"/>
    <col min="20" max="20" width="3.75390625" style="0" customWidth="1"/>
    <col min="21" max="21" width="2.375" style="0" customWidth="1"/>
    <col min="22" max="22" width="3.75390625" style="0" customWidth="1"/>
    <col min="23" max="23" width="3.625" style="0" customWidth="1"/>
    <col min="24" max="24" width="3.75390625" style="0" customWidth="1"/>
    <col min="25" max="25" width="2.625" style="0" customWidth="1"/>
    <col min="26" max="26" width="4.125" style="0" customWidth="1"/>
    <col min="27" max="27" width="2.25390625" style="0" customWidth="1"/>
    <col min="28" max="28" width="4.625" style="0" customWidth="1"/>
    <col min="29" max="29" width="2.875" style="0" customWidth="1"/>
    <col min="30" max="30" width="4.00390625" style="0" customWidth="1"/>
    <col min="31" max="31" width="3.25390625" style="0" customWidth="1"/>
    <col min="32" max="32" width="4.125" style="0" customWidth="1"/>
  </cols>
  <sheetData>
    <row r="1" spans="1:32" ht="12.75">
      <c r="A1" s="6"/>
      <c r="B1" s="518"/>
      <c r="C1" s="518"/>
      <c r="D1" s="518"/>
      <c r="E1" s="6"/>
      <c r="F1" s="1011" t="s">
        <v>250</v>
      </c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"/>
      <c r="X1" s="6"/>
      <c r="Y1" s="6"/>
      <c r="Z1" s="519"/>
      <c r="AA1" s="519"/>
      <c r="AB1" s="519"/>
      <c r="AC1" s="519"/>
      <c r="AD1" s="519"/>
      <c r="AE1" s="519"/>
      <c r="AF1" s="519"/>
    </row>
    <row r="2" spans="1:32" ht="17.25" customHeight="1">
      <c r="A2" s="2"/>
      <c r="B2" s="520"/>
      <c r="C2" s="130"/>
      <c r="D2" s="130"/>
      <c r="E2" s="1012" t="s">
        <v>112</v>
      </c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AD2" s="521"/>
      <c r="AE2" s="521"/>
      <c r="AF2" s="522"/>
    </row>
    <row r="3" spans="1:32" ht="13.5" thickBot="1">
      <c r="A3" s="6"/>
      <c r="B3" s="518"/>
      <c r="C3" s="518"/>
      <c r="D3" s="518"/>
      <c r="E3" s="6"/>
      <c r="F3" s="1013" t="s">
        <v>283</v>
      </c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9"/>
      <c r="X3" s="6"/>
      <c r="Y3" s="6"/>
      <c r="Z3" s="519"/>
      <c r="AA3" s="519"/>
      <c r="AB3" s="519"/>
      <c r="AC3" s="519"/>
      <c r="AD3" s="519"/>
      <c r="AE3" s="519"/>
      <c r="AF3" s="523"/>
    </row>
    <row r="4" spans="1:32" ht="13.5" thickBot="1">
      <c r="A4" s="1016" t="s">
        <v>20</v>
      </c>
      <c r="B4" s="1018" t="s">
        <v>21</v>
      </c>
      <c r="C4" s="1018"/>
      <c r="D4" s="1018"/>
      <c r="E4" s="1018"/>
      <c r="F4" s="1018"/>
      <c r="G4" s="1020" t="s">
        <v>22</v>
      </c>
      <c r="H4" s="1148" t="s">
        <v>23</v>
      </c>
      <c r="I4" s="1148"/>
      <c r="J4" s="1148"/>
      <c r="K4" s="1148"/>
      <c r="L4" s="1148"/>
      <c r="M4" s="1148" t="s">
        <v>247</v>
      </c>
      <c r="N4" s="1148"/>
      <c r="O4" s="1148"/>
      <c r="P4" s="1149" t="s">
        <v>25</v>
      </c>
      <c r="Q4" s="1146" t="s">
        <v>26</v>
      </c>
      <c r="R4" s="1146"/>
      <c r="S4" s="1146"/>
      <c r="T4" s="1146"/>
      <c r="U4" s="1146"/>
      <c r="V4" s="1146"/>
      <c r="W4" s="1146"/>
      <c r="X4" s="1146"/>
      <c r="Y4" s="1146"/>
      <c r="Z4" s="1146"/>
      <c r="AA4" s="1146"/>
      <c r="AB4" s="1146"/>
      <c r="AC4" s="1146"/>
      <c r="AD4" s="1146"/>
      <c r="AE4" s="1146"/>
      <c r="AF4" s="1146"/>
    </row>
    <row r="5" spans="1:32" ht="13.5" thickBot="1">
      <c r="A5" s="1016"/>
      <c r="B5" s="1018"/>
      <c r="C5" s="1018"/>
      <c r="D5" s="1018"/>
      <c r="E5" s="1018"/>
      <c r="F5" s="1018"/>
      <c r="G5" s="1020"/>
      <c r="H5" s="1148"/>
      <c r="I5" s="1148"/>
      <c r="J5" s="1148"/>
      <c r="K5" s="1148"/>
      <c r="L5" s="1148"/>
      <c r="M5" s="1148"/>
      <c r="N5" s="1148"/>
      <c r="O5" s="1148"/>
      <c r="P5" s="1149"/>
      <c r="Q5" s="1146"/>
      <c r="R5" s="1146"/>
      <c r="S5" s="1146"/>
      <c r="T5" s="1146"/>
      <c r="U5" s="1146"/>
      <c r="V5" s="1146"/>
      <c r="W5" s="1146"/>
      <c r="X5" s="1146"/>
      <c r="Y5" s="1146"/>
      <c r="Z5" s="1146"/>
      <c r="AA5" s="1146"/>
      <c r="AB5" s="1146"/>
      <c r="AC5" s="1146"/>
      <c r="AD5" s="1146"/>
      <c r="AE5" s="1146"/>
      <c r="AF5" s="1146"/>
    </row>
    <row r="6" spans="1:32" ht="13.5" thickBot="1">
      <c r="A6" s="1016"/>
      <c r="B6" s="1018"/>
      <c r="C6" s="1018"/>
      <c r="D6" s="1018"/>
      <c r="E6" s="1018"/>
      <c r="F6" s="1018"/>
      <c r="G6" s="1020"/>
      <c r="H6" s="1031" t="s">
        <v>17</v>
      </c>
      <c r="I6" s="1033" t="s">
        <v>27</v>
      </c>
      <c r="J6" s="1140" t="s">
        <v>28</v>
      </c>
      <c r="K6" s="1140"/>
      <c r="L6" s="1140"/>
      <c r="M6" s="1035" t="s">
        <v>17</v>
      </c>
      <c r="N6" s="1140" t="s">
        <v>29</v>
      </c>
      <c r="O6" s="1140"/>
      <c r="P6" s="1149"/>
      <c r="Q6" s="1138" t="s">
        <v>30</v>
      </c>
      <c r="R6" s="1138"/>
      <c r="S6" s="1138"/>
      <c r="T6" s="1138"/>
      <c r="U6" s="1004" t="s">
        <v>31</v>
      </c>
      <c r="V6" s="1004"/>
      <c r="W6" s="1004"/>
      <c r="X6" s="1004"/>
      <c r="Y6" s="1139" t="s">
        <v>32</v>
      </c>
      <c r="Z6" s="1139"/>
      <c r="AA6" s="1139"/>
      <c r="AB6" s="1139"/>
      <c r="AC6" s="1004" t="s">
        <v>33</v>
      </c>
      <c r="AD6" s="1004"/>
      <c r="AE6" s="1004"/>
      <c r="AF6" s="1004"/>
    </row>
    <row r="7" spans="1:32" ht="30" thickBot="1">
      <c r="A7" s="1016"/>
      <c r="B7" s="1018"/>
      <c r="C7" s="1018"/>
      <c r="D7" s="1018"/>
      <c r="E7" s="1018"/>
      <c r="F7" s="1018"/>
      <c r="G7" s="1020"/>
      <c r="H7" s="1031"/>
      <c r="I7" s="1033"/>
      <c r="J7" s="516" t="s">
        <v>34</v>
      </c>
      <c r="K7" s="516" t="s">
        <v>35</v>
      </c>
      <c r="L7" s="516" t="s">
        <v>36</v>
      </c>
      <c r="M7" s="1035"/>
      <c r="N7" s="517" t="s">
        <v>37</v>
      </c>
      <c r="O7" s="517" t="s">
        <v>38</v>
      </c>
      <c r="P7" s="1150"/>
      <c r="Q7" s="1144" t="s">
        <v>39</v>
      </c>
      <c r="R7" s="1144"/>
      <c r="S7" s="1145" t="s">
        <v>40</v>
      </c>
      <c r="T7" s="1145"/>
      <c r="U7" s="1144" t="s">
        <v>41</v>
      </c>
      <c r="V7" s="1144"/>
      <c r="W7" s="1147" t="s">
        <v>42</v>
      </c>
      <c r="X7" s="1147"/>
      <c r="Y7" s="1136" t="s">
        <v>43</v>
      </c>
      <c r="Z7" s="1136"/>
      <c r="AA7" s="1137" t="s">
        <v>44</v>
      </c>
      <c r="AB7" s="1137"/>
      <c r="AC7" s="1133" t="s">
        <v>45</v>
      </c>
      <c r="AD7" s="1133"/>
      <c r="AE7" s="1134" t="s">
        <v>46</v>
      </c>
      <c r="AF7" s="1134"/>
    </row>
    <row r="8" spans="1:32" ht="13.5" thickBot="1">
      <c r="A8" s="601" t="s">
        <v>47</v>
      </c>
      <c r="B8" s="1135" t="s">
        <v>248</v>
      </c>
      <c r="C8" s="1135"/>
      <c r="D8" s="1135"/>
      <c r="E8" s="1135"/>
      <c r="F8" s="1135"/>
      <c r="G8" s="606"/>
      <c r="H8" s="606"/>
      <c r="I8" s="606"/>
      <c r="J8" s="606"/>
      <c r="K8" s="606"/>
      <c r="L8" s="606"/>
      <c r="M8" s="606"/>
      <c r="N8" s="606"/>
      <c r="O8" s="635"/>
      <c r="P8" s="651"/>
      <c r="Q8" s="652"/>
      <c r="R8" s="653"/>
      <c r="S8" s="653"/>
      <c r="T8" s="654"/>
      <c r="U8" s="652"/>
      <c r="V8" s="653"/>
      <c r="W8" s="653"/>
      <c r="X8" s="655"/>
      <c r="Y8" s="656"/>
      <c r="Z8" s="653"/>
      <c r="AA8" s="653"/>
      <c r="AB8" s="654"/>
      <c r="AC8" s="652"/>
      <c r="AD8" s="653"/>
      <c r="AE8" s="655"/>
      <c r="AF8" s="657"/>
    </row>
    <row r="9" spans="1:32" ht="13.5" thickBot="1">
      <c r="A9" s="687"/>
      <c r="B9" s="1141" t="s">
        <v>249</v>
      </c>
      <c r="C9" s="1142"/>
      <c r="D9" s="1142"/>
      <c r="E9" s="1142"/>
      <c r="F9" s="1143"/>
      <c r="G9" s="688"/>
      <c r="H9" s="689"/>
      <c r="I9" s="690"/>
      <c r="J9" s="690"/>
      <c r="K9" s="690"/>
      <c r="L9" s="690"/>
      <c r="M9" s="690"/>
      <c r="N9" s="690"/>
      <c r="O9" s="691"/>
      <c r="P9" s="692"/>
      <c r="Q9" s="693"/>
      <c r="R9" s="690"/>
      <c r="S9" s="690"/>
      <c r="T9" s="691"/>
      <c r="U9" s="693"/>
      <c r="V9" s="690"/>
      <c r="W9" s="690"/>
      <c r="X9" s="694"/>
      <c r="Y9" s="695"/>
      <c r="Z9" s="690"/>
      <c r="AA9" s="690"/>
      <c r="AB9" s="691"/>
      <c r="AC9" s="693"/>
      <c r="AD9" s="690"/>
      <c r="AE9" s="690"/>
      <c r="AF9" s="696"/>
    </row>
    <row r="10" spans="1:32" ht="12.75" customHeight="1">
      <c r="A10" s="697" t="s">
        <v>146</v>
      </c>
      <c r="B10" s="1127" t="s">
        <v>251</v>
      </c>
      <c r="C10" s="1128" t="s">
        <v>62</v>
      </c>
      <c r="D10" s="1128" t="s">
        <v>62</v>
      </c>
      <c r="E10" s="1128" t="s">
        <v>62</v>
      </c>
      <c r="F10" s="1129" t="s">
        <v>62</v>
      </c>
      <c r="G10" s="698">
        <v>33</v>
      </c>
      <c r="H10" s="699">
        <v>540</v>
      </c>
      <c r="I10" s="700">
        <v>126</v>
      </c>
      <c r="J10" s="700"/>
      <c r="K10" s="700">
        <v>540</v>
      </c>
      <c r="L10" s="701"/>
      <c r="M10" s="699">
        <v>648</v>
      </c>
      <c r="N10" s="702"/>
      <c r="O10" s="703">
        <v>108</v>
      </c>
      <c r="P10" s="704" t="s">
        <v>253</v>
      </c>
      <c r="Q10" s="699"/>
      <c r="R10" s="705"/>
      <c r="S10" s="700"/>
      <c r="T10" s="706"/>
      <c r="U10" s="705"/>
      <c r="V10" s="705"/>
      <c r="W10" s="700"/>
      <c r="X10" s="707"/>
      <c r="Y10" s="705"/>
      <c r="Z10" s="705"/>
      <c r="AA10" s="700"/>
      <c r="AB10" s="708"/>
      <c r="AC10" s="699"/>
      <c r="AD10" s="705"/>
      <c r="AE10" s="700"/>
      <c r="AF10" s="707"/>
    </row>
    <row r="11" spans="1:32" ht="12.75">
      <c r="A11" s="602" t="s">
        <v>213</v>
      </c>
      <c r="B11" s="1073" t="s">
        <v>62</v>
      </c>
      <c r="C11" s="1074" t="s">
        <v>62</v>
      </c>
      <c r="D11" s="1074" t="s">
        <v>62</v>
      </c>
      <c r="E11" s="1074" t="s">
        <v>62</v>
      </c>
      <c r="F11" s="1075" t="s">
        <v>62</v>
      </c>
      <c r="G11" s="507">
        <v>9</v>
      </c>
      <c r="H11" s="32">
        <v>144</v>
      </c>
      <c r="I11" s="34">
        <v>36</v>
      </c>
      <c r="J11" s="34"/>
      <c r="K11" s="34">
        <v>144</v>
      </c>
      <c r="L11" s="236"/>
      <c r="M11" s="32">
        <f>G11*36-J11-K11-L11</f>
        <v>180</v>
      </c>
      <c r="N11" s="35"/>
      <c r="O11" s="529">
        <v>36</v>
      </c>
      <c r="P11" s="658" t="s">
        <v>38</v>
      </c>
      <c r="Q11" s="32">
        <v>9</v>
      </c>
      <c r="R11" s="36">
        <v>144</v>
      </c>
      <c r="S11" s="34"/>
      <c r="T11" s="236"/>
      <c r="U11" s="36"/>
      <c r="V11" s="36"/>
      <c r="W11" s="34"/>
      <c r="X11" s="38"/>
      <c r="Y11" s="36"/>
      <c r="Z11" s="36"/>
      <c r="AA11" s="34"/>
      <c r="AB11" s="37"/>
      <c r="AC11" s="32"/>
      <c r="AD11" s="36"/>
      <c r="AE11" s="34"/>
      <c r="AF11" s="38"/>
    </row>
    <row r="12" spans="1:32" ht="12.75">
      <c r="A12" s="602" t="s">
        <v>214</v>
      </c>
      <c r="B12" s="1073" t="s">
        <v>63</v>
      </c>
      <c r="C12" s="1074" t="s">
        <v>62</v>
      </c>
      <c r="D12" s="1074" t="s">
        <v>62</v>
      </c>
      <c r="E12" s="1074" t="s">
        <v>62</v>
      </c>
      <c r="F12" s="1075" t="s">
        <v>62</v>
      </c>
      <c r="G12" s="607">
        <v>9</v>
      </c>
      <c r="H12" s="32">
        <v>162</v>
      </c>
      <c r="I12" s="33">
        <v>36</v>
      </c>
      <c r="J12" s="33"/>
      <c r="K12" s="33">
        <v>162</v>
      </c>
      <c r="L12" s="236"/>
      <c r="M12" s="32">
        <f>G12*36-J12-K12-L12</f>
        <v>162</v>
      </c>
      <c r="N12" s="40"/>
      <c r="O12" s="530"/>
      <c r="P12" s="658" t="s">
        <v>50</v>
      </c>
      <c r="Q12" s="39"/>
      <c r="R12" s="41"/>
      <c r="S12" s="33">
        <v>9</v>
      </c>
      <c r="T12" s="235">
        <v>162</v>
      </c>
      <c r="U12" s="41"/>
      <c r="V12" s="41"/>
      <c r="W12" s="33"/>
      <c r="X12" s="43"/>
      <c r="Y12" s="41"/>
      <c r="Z12" s="41"/>
      <c r="AA12" s="33"/>
      <c r="AB12" s="42"/>
      <c r="AC12" s="39"/>
      <c r="AD12" s="41"/>
      <c r="AE12" s="33"/>
      <c r="AF12" s="43"/>
    </row>
    <row r="13" spans="1:32" ht="12.75">
      <c r="A13" s="602" t="s">
        <v>227</v>
      </c>
      <c r="B13" s="1073" t="s">
        <v>64</v>
      </c>
      <c r="C13" s="1074" t="s">
        <v>62</v>
      </c>
      <c r="D13" s="1074" t="s">
        <v>62</v>
      </c>
      <c r="E13" s="1074" t="s">
        <v>62</v>
      </c>
      <c r="F13" s="1075" t="s">
        <v>62</v>
      </c>
      <c r="G13" s="607">
        <v>6</v>
      </c>
      <c r="H13" s="32">
        <v>90</v>
      </c>
      <c r="I13" s="33">
        <v>18</v>
      </c>
      <c r="J13" s="33"/>
      <c r="K13" s="33">
        <v>90</v>
      </c>
      <c r="L13" s="235"/>
      <c r="M13" s="32">
        <f>G13*36-J13-K13-L13</f>
        <v>126</v>
      </c>
      <c r="N13" s="40"/>
      <c r="O13" s="530">
        <v>36</v>
      </c>
      <c r="P13" s="658" t="s">
        <v>38</v>
      </c>
      <c r="Q13" s="39"/>
      <c r="R13" s="41"/>
      <c r="S13" s="33"/>
      <c r="T13" s="235"/>
      <c r="U13" s="41">
        <v>6</v>
      </c>
      <c r="V13" s="41">
        <v>90</v>
      </c>
      <c r="W13" s="33"/>
      <c r="X13" s="43"/>
      <c r="Y13" s="41"/>
      <c r="Z13" s="41"/>
      <c r="AA13" s="33"/>
      <c r="AB13" s="42"/>
      <c r="AC13" s="39"/>
      <c r="AD13" s="41"/>
      <c r="AE13" s="33"/>
      <c r="AF13" s="43"/>
    </row>
    <row r="14" spans="1:32" ht="13.5" thickBot="1">
      <c r="A14" s="605" t="s">
        <v>228</v>
      </c>
      <c r="B14" s="1073" t="s">
        <v>65</v>
      </c>
      <c r="C14" s="1074" t="s">
        <v>62</v>
      </c>
      <c r="D14" s="1074" t="s">
        <v>62</v>
      </c>
      <c r="E14" s="1074" t="s">
        <v>62</v>
      </c>
      <c r="F14" s="1075" t="s">
        <v>62</v>
      </c>
      <c r="G14" s="645">
        <v>9</v>
      </c>
      <c r="H14" s="543">
        <v>144</v>
      </c>
      <c r="I14" s="526">
        <v>36</v>
      </c>
      <c r="J14" s="526"/>
      <c r="K14" s="526">
        <v>144</v>
      </c>
      <c r="L14" s="646"/>
      <c r="M14" s="543">
        <f>G14*36-J14-K14-L14</f>
        <v>180</v>
      </c>
      <c r="N14" s="527"/>
      <c r="O14" s="552">
        <v>36</v>
      </c>
      <c r="P14" s="661" t="s">
        <v>38</v>
      </c>
      <c r="Q14" s="525"/>
      <c r="R14" s="553"/>
      <c r="S14" s="526"/>
      <c r="T14" s="646"/>
      <c r="U14" s="553"/>
      <c r="V14" s="553"/>
      <c r="W14" s="526">
        <v>9</v>
      </c>
      <c r="X14" s="554">
        <v>144</v>
      </c>
      <c r="Y14" s="553"/>
      <c r="Z14" s="553"/>
      <c r="AA14" s="526"/>
      <c r="AB14" s="647"/>
      <c r="AC14" s="525"/>
      <c r="AD14" s="553"/>
      <c r="AE14" s="526"/>
      <c r="AF14" s="554"/>
    </row>
    <row r="15" spans="1:32" ht="12.75">
      <c r="A15" s="697" t="s">
        <v>147</v>
      </c>
      <c r="B15" s="1124" t="s">
        <v>66</v>
      </c>
      <c r="C15" s="1125"/>
      <c r="D15" s="1125"/>
      <c r="E15" s="1125"/>
      <c r="F15" s="1126"/>
      <c r="G15" s="698">
        <v>12</v>
      </c>
      <c r="H15" s="699">
        <v>180</v>
      </c>
      <c r="I15" s="700">
        <v>36</v>
      </c>
      <c r="J15" s="700"/>
      <c r="K15" s="700">
        <v>180</v>
      </c>
      <c r="L15" s="706"/>
      <c r="M15" s="699">
        <v>252</v>
      </c>
      <c r="N15" s="702"/>
      <c r="O15" s="703">
        <v>72</v>
      </c>
      <c r="P15" s="709" t="s">
        <v>254</v>
      </c>
      <c r="Q15" s="699"/>
      <c r="R15" s="705"/>
      <c r="S15" s="700"/>
      <c r="T15" s="707"/>
      <c r="U15" s="705"/>
      <c r="V15" s="705"/>
      <c r="W15" s="700"/>
      <c r="X15" s="707"/>
      <c r="Y15" s="705"/>
      <c r="Z15" s="705"/>
      <c r="AA15" s="700"/>
      <c r="AB15" s="708"/>
      <c r="AC15" s="699"/>
      <c r="AD15" s="705"/>
      <c r="AE15" s="700"/>
      <c r="AF15" s="707"/>
    </row>
    <row r="16" spans="1:32" ht="22.5" customHeight="1">
      <c r="A16" s="603" t="s">
        <v>229</v>
      </c>
      <c r="B16" s="1076" t="s">
        <v>67</v>
      </c>
      <c r="C16" s="1077"/>
      <c r="D16" s="1077"/>
      <c r="E16" s="1077"/>
      <c r="F16" s="1078"/>
      <c r="G16" s="608">
        <v>6</v>
      </c>
      <c r="H16" s="147">
        <v>90</v>
      </c>
      <c r="I16" s="565">
        <v>18</v>
      </c>
      <c r="J16" s="565"/>
      <c r="K16" s="565">
        <v>90</v>
      </c>
      <c r="L16" s="566"/>
      <c r="M16" s="147">
        <f>G16*36-J16-K16-L16</f>
        <v>126</v>
      </c>
      <c r="N16" s="567"/>
      <c r="O16" s="648">
        <v>36</v>
      </c>
      <c r="P16" s="659" t="s">
        <v>38</v>
      </c>
      <c r="Q16" s="569">
        <v>6</v>
      </c>
      <c r="R16" s="570">
        <v>90</v>
      </c>
      <c r="S16" s="565"/>
      <c r="T16" s="571"/>
      <c r="U16" s="570"/>
      <c r="V16" s="570"/>
      <c r="W16" s="565"/>
      <c r="X16" s="571"/>
      <c r="Y16" s="570"/>
      <c r="Z16" s="570"/>
      <c r="AA16" s="565"/>
      <c r="AB16" s="572"/>
      <c r="AC16" s="569"/>
      <c r="AD16" s="570"/>
      <c r="AE16" s="565"/>
      <c r="AF16" s="571"/>
    </row>
    <row r="17" spans="1:32" ht="21.75" customHeight="1" thickBot="1">
      <c r="A17" s="710" t="s">
        <v>230</v>
      </c>
      <c r="B17" s="1115" t="s">
        <v>68</v>
      </c>
      <c r="C17" s="1116"/>
      <c r="D17" s="1116"/>
      <c r="E17" s="1116"/>
      <c r="F17" s="1117"/>
      <c r="G17" s="711">
        <v>6</v>
      </c>
      <c r="H17" s="712">
        <f>J17+K17+L17</f>
        <v>90</v>
      </c>
      <c r="I17" s="713">
        <v>18</v>
      </c>
      <c r="J17" s="713"/>
      <c r="K17" s="713">
        <v>90</v>
      </c>
      <c r="L17" s="714"/>
      <c r="M17" s="712">
        <f>G17*36-J17-K17-L17</f>
        <v>126</v>
      </c>
      <c r="N17" s="715"/>
      <c r="O17" s="716">
        <v>36</v>
      </c>
      <c r="P17" s="717" t="s">
        <v>38</v>
      </c>
      <c r="Q17" s="718"/>
      <c r="R17" s="719"/>
      <c r="S17" s="713">
        <v>6</v>
      </c>
      <c r="T17" s="720">
        <v>90</v>
      </c>
      <c r="U17" s="719"/>
      <c r="V17" s="719"/>
      <c r="W17" s="713"/>
      <c r="X17" s="720"/>
      <c r="Y17" s="719"/>
      <c r="Z17" s="719"/>
      <c r="AA17" s="713"/>
      <c r="AB17" s="721"/>
      <c r="AC17" s="718"/>
      <c r="AD17" s="719"/>
      <c r="AE17" s="713"/>
      <c r="AF17" s="720"/>
    </row>
    <row r="18" spans="1:32" ht="12.75" customHeight="1">
      <c r="A18" s="697" t="s">
        <v>149</v>
      </c>
      <c r="B18" s="1127" t="s">
        <v>252</v>
      </c>
      <c r="C18" s="1128" t="s">
        <v>70</v>
      </c>
      <c r="D18" s="1128" t="s">
        <v>70</v>
      </c>
      <c r="E18" s="1128" t="s">
        <v>70</v>
      </c>
      <c r="F18" s="1129" t="s">
        <v>70</v>
      </c>
      <c r="G18" s="722">
        <v>15</v>
      </c>
      <c r="H18" s="699">
        <v>234</v>
      </c>
      <c r="I18" s="723">
        <v>45</v>
      </c>
      <c r="J18" s="723"/>
      <c r="K18" s="723">
        <v>234</v>
      </c>
      <c r="L18" s="724"/>
      <c r="M18" s="699">
        <v>306</v>
      </c>
      <c r="N18" s="725"/>
      <c r="O18" s="726">
        <v>72</v>
      </c>
      <c r="P18" s="704" t="s">
        <v>253</v>
      </c>
      <c r="Q18" s="727"/>
      <c r="R18" s="728"/>
      <c r="S18" s="723"/>
      <c r="T18" s="729"/>
      <c r="U18" s="728"/>
      <c r="V18" s="728"/>
      <c r="W18" s="723"/>
      <c r="X18" s="729"/>
      <c r="Y18" s="728"/>
      <c r="Z18" s="728"/>
      <c r="AA18" s="723"/>
      <c r="AB18" s="730"/>
      <c r="AC18" s="727"/>
      <c r="AD18" s="728"/>
      <c r="AE18" s="723"/>
      <c r="AF18" s="729"/>
    </row>
    <row r="19" spans="1:32" ht="12.75">
      <c r="A19" s="602" t="s">
        <v>231</v>
      </c>
      <c r="B19" s="1073" t="s">
        <v>70</v>
      </c>
      <c r="C19" s="1074" t="s">
        <v>70</v>
      </c>
      <c r="D19" s="1074" t="s">
        <v>70</v>
      </c>
      <c r="E19" s="1074" t="s">
        <v>70</v>
      </c>
      <c r="F19" s="1075" t="s">
        <v>70</v>
      </c>
      <c r="G19" s="508">
        <v>6</v>
      </c>
      <c r="H19" s="32">
        <v>90</v>
      </c>
      <c r="I19" s="33">
        <v>18</v>
      </c>
      <c r="J19" s="33"/>
      <c r="K19" s="33">
        <v>90</v>
      </c>
      <c r="L19" s="528"/>
      <c r="M19" s="32">
        <f>G19*36-J19-K19-L19</f>
        <v>126</v>
      </c>
      <c r="N19" s="533"/>
      <c r="O19" s="534">
        <v>36</v>
      </c>
      <c r="P19" s="658" t="s">
        <v>38</v>
      </c>
      <c r="Q19" s="531"/>
      <c r="R19" s="535"/>
      <c r="S19" s="532"/>
      <c r="T19" s="537"/>
      <c r="U19" s="535">
        <v>6</v>
      </c>
      <c r="V19" s="535">
        <v>90</v>
      </c>
      <c r="W19" s="532"/>
      <c r="X19" s="537"/>
      <c r="Y19" s="535"/>
      <c r="Z19" s="535"/>
      <c r="AA19" s="532"/>
      <c r="AB19" s="536"/>
      <c r="AC19" s="531"/>
      <c r="AD19" s="535"/>
      <c r="AE19" s="532"/>
      <c r="AF19" s="537"/>
    </row>
    <row r="20" spans="1:32" ht="12.75">
      <c r="A20" s="602" t="s">
        <v>232</v>
      </c>
      <c r="B20" s="1073" t="s">
        <v>71</v>
      </c>
      <c r="C20" s="1074" t="s">
        <v>70</v>
      </c>
      <c r="D20" s="1074" t="s">
        <v>70</v>
      </c>
      <c r="E20" s="1074" t="s">
        <v>70</v>
      </c>
      <c r="F20" s="1075" t="s">
        <v>70</v>
      </c>
      <c r="G20" s="607">
        <v>3</v>
      </c>
      <c r="H20" s="32">
        <v>54</v>
      </c>
      <c r="I20" s="33">
        <v>9</v>
      </c>
      <c r="J20" s="33"/>
      <c r="K20" s="33">
        <v>54</v>
      </c>
      <c r="L20" s="235"/>
      <c r="M20" s="32">
        <f>G20*36-J20-K20-L20</f>
        <v>54</v>
      </c>
      <c r="N20" s="40"/>
      <c r="O20" s="530"/>
      <c r="P20" s="660" t="s">
        <v>50</v>
      </c>
      <c r="Q20" s="39"/>
      <c r="R20" s="41"/>
      <c r="S20" s="33"/>
      <c r="T20" s="43"/>
      <c r="U20" s="41"/>
      <c r="V20" s="41"/>
      <c r="W20" s="33">
        <v>3</v>
      </c>
      <c r="X20" s="43">
        <v>54</v>
      </c>
      <c r="Y20" s="41"/>
      <c r="Z20" s="41"/>
      <c r="AA20" s="33"/>
      <c r="AB20" s="42"/>
      <c r="AC20" s="39"/>
      <c r="AD20" s="41"/>
      <c r="AE20" s="33"/>
      <c r="AF20" s="43"/>
    </row>
    <row r="21" spans="1:32" ht="13.5" thickBot="1">
      <c r="A21" s="605" t="s">
        <v>233</v>
      </c>
      <c r="B21" s="1073" t="s">
        <v>72</v>
      </c>
      <c r="C21" s="1074" t="s">
        <v>70</v>
      </c>
      <c r="D21" s="1074" t="s">
        <v>70</v>
      </c>
      <c r="E21" s="1074" t="s">
        <v>70</v>
      </c>
      <c r="F21" s="1075" t="s">
        <v>70</v>
      </c>
      <c r="G21" s="645">
        <v>6</v>
      </c>
      <c r="H21" s="543">
        <f>J21+K21+L21</f>
        <v>90</v>
      </c>
      <c r="I21" s="526">
        <v>18</v>
      </c>
      <c r="J21" s="526"/>
      <c r="K21" s="526">
        <v>90</v>
      </c>
      <c r="L21" s="646"/>
      <c r="M21" s="543">
        <f>G21*36-J21-K21-L21</f>
        <v>126</v>
      </c>
      <c r="N21" s="527"/>
      <c r="O21" s="552">
        <v>36</v>
      </c>
      <c r="P21" s="664" t="s">
        <v>38</v>
      </c>
      <c r="Q21" s="525"/>
      <c r="R21" s="553"/>
      <c r="S21" s="526"/>
      <c r="T21" s="554"/>
      <c r="U21" s="553"/>
      <c r="V21" s="553"/>
      <c r="W21" s="526"/>
      <c r="X21" s="554"/>
      <c r="Y21" s="553">
        <v>6</v>
      </c>
      <c r="Z21" s="553">
        <v>90</v>
      </c>
      <c r="AA21" s="526"/>
      <c r="AB21" s="647"/>
      <c r="AC21" s="525"/>
      <c r="AD21" s="553"/>
      <c r="AE21" s="526"/>
      <c r="AF21" s="554"/>
    </row>
    <row r="22" spans="1:32" ht="24" customHeight="1">
      <c r="A22" s="604" t="s">
        <v>151</v>
      </c>
      <c r="B22" s="1130" t="s">
        <v>74</v>
      </c>
      <c r="C22" s="1131" t="s">
        <v>75</v>
      </c>
      <c r="D22" s="1131" t="s">
        <v>75</v>
      </c>
      <c r="E22" s="1131" t="s">
        <v>75</v>
      </c>
      <c r="F22" s="1132" t="s">
        <v>75</v>
      </c>
      <c r="G22" s="609">
        <v>24</v>
      </c>
      <c r="H22" s="150">
        <v>396</v>
      </c>
      <c r="I22" s="157">
        <v>90</v>
      </c>
      <c r="J22" s="157"/>
      <c r="K22" s="157">
        <v>396</v>
      </c>
      <c r="L22" s="293"/>
      <c r="M22" s="150">
        <v>468</v>
      </c>
      <c r="N22" s="153"/>
      <c r="O22" s="649">
        <v>72</v>
      </c>
      <c r="P22" s="783" t="s">
        <v>253</v>
      </c>
      <c r="Q22" s="151"/>
      <c r="R22" s="154"/>
      <c r="S22" s="152"/>
      <c r="T22" s="155"/>
      <c r="U22" s="154"/>
      <c r="V22" s="154"/>
      <c r="W22" s="152"/>
      <c r="X22" s="155"/>
      <c r="Y22" s="154"/>
      <c r="Z22" s="154"/>
      <c r="AA22" s="152"/>
      <c r="AB22" s="156"/>
      <c r="AC22" s="151"/>
      <c r="AD22" s="154"/>
      <c r="AE22" s="152"/>
      <c r="AF22" s="155"/>
    </row>
    <row r="23" spans="1:32" ht="27.75" customHeight="1">
      <c r="A23" s="602" t="s">
        <v>234</v>
      </c>
      <c r="B23" s="1082" t="s">
        <v>75</v>
      </c>
      <c r="C23" s="1083" t="s">
        <v>75</v>
      </c>
      <c r="D23" s="1083" t="s">
        <v>75</v>
      </c>
      <c r="E23" s="1083" t="s">
        <v>75</v>
      </c>
      <c r="F23" s="1084" t="s">
        <v>75</v>
      </c>
      <c r="G23" s="607">
        <v>9</v>
      </c>
      <c r="H23" s="32">
        <f>J23+K23+L23</f>
        <v>144</v>
      </c>
      <c r="I23" s="33">
        <v>36</v>
      </c>
      <c r="J23" s="33"/>
      <c r="K23" s="33">
        <v>144</v>
      </c>
      <c r="L23" s="235"/>
      <c r="M23" s="32">
        <f>G23*36-J23-K23-L23</f>
        <v>180</v>
      </c>
      <c r="N23" s="40"/>
      <c r="O23" s="530">
        <v>36</v>
      </c>
      <c r="P23" s="660" t="s">
        <v>38</v>
      </c>
      <c r="Q23" s="39"/>
      <c r="R23" s="41"/>
      <c r="S23" s="33"/>
      <c r="T23" s="43"/>
      <c r="U23" s="41"/>
      <c r="V23" s="41"/>
      <c r="W23" s="33"/>
      <c r="X23" s="43"/>
      <c r="Y23" s="41">
        <v>9</v>
      </c>
      <c r="Z23" s="41">
        <v>144</v>
      </c>
      <c r="AA23" s="33"/>
      <c r="AB23" s="42"/>
      <c r="AC23" s="39"/>
      <c r="AD23" s="41"/>
      <c r="AE23" s="33"/>
      <c r="AF23" s="43"/>
    </row>
    <row r="24" spans="1:32" ht="27" customHeight="1">
      <c r="A24" s="602" t="s">
        <v>235</v>
      </c>
      <c r="B24" s="1082" t="s">
        <v>76</v>
      </c>
      <c r="C24" s="1083" t="s">
        <v>76</v>
      </c>
      <c r="D24" s="1083" t="s">
        <v>76</v>
      </c>
      <c r="E24" s="1083" t="s">
        <v>76</v>
      </c>
      <c r="F24" s="1084" t="s">
        <v>76</v>
      </c>
      <c r="G24" s="607">
        <v>6</v>
      </c>
      <c r="H24" s="32">
        <v>108</v>
      </c>
      <c r="I24" s="33">
        <v>18</v>
      </c>
      <c r="J24" s="33"/>
      <c r="K24" s="33">
        <v>108</v>
      </c>
      <c r="L24" s="235"/>
      <c r="M24" s="32">
        <f>G24*36-J24-K24-L24</f>
        <v>108</v>
      </c>
      <c r="N24" s="40"/>
      <c r="O24" s="530"/>
      <c r="P24" s="660" t="s">
        <v>50</v>
      </c>
      <c r="Q24" s="39"/>
      <c r="R24" s="41"/>
      <c r="S24" s="33"/>
      <c r="T24" s="43"/>
      <c r="U24" s="41"/>
      <c r="V24" s="41"/>
      <c r="W24" s="33"/>
      <c r="X24" s="43"/>
      <c r="Y24" s="41"/>
      <c r="Z24" s="41"/>
      <c r="AA24" s="33">
        <v>6</v>
      </c>
      <c r="AB24" s="42">
        <v>108</v>
      </c>
      <c r="AC24" s="39"/>
      <c r="AD24" s="41"/>
      <c r="AE24" s="33"/>
      <c r="AF24" s="43"/>
    </row>
    <row r="25" spans="1:32" ht="27.75" customHeight="1" thickBot="1">
      <c r="A25" s="605" t="s">
        <v>236</v>
      </c>
      <c r="B25" s="1085" t="s">
        <v>77</v>
      </c>
      <c r="C25" s="1086" t="s">
        <v>77</v>
      </c>
      <c r="D25" s="1086" t="s">
        <v>77</v>
      </c>
      <c r="E25" s="1086" t="s">
        <v>77</v>
      </c>
      <c r="F25" s="1087" t="s">
        <v>77</v>
      </c>
      <c r="G25" s="645">
        <v>9</v>
      </c>
      <c r="H25" s="543">
        <v>144</v>
      </c>
      <c r="I25" s="526">
        <v>36</v>
      </c>
      <c r="J25" s="526"/>
      <c r="K25" s="526">
        <v>144</v>
      </c>
      <c r="L25" s="646"/>
      <c r="M25" s="543">
        <f>G25*36-J25-K25-L25</f>
        <v>180</v>
      </c>
      <c r="N25" s="527"/>
      <c r="O25" s="552">
        <v>36</v>
      </c>
      <c r="P25" s="661" t="s">
        <v>38</v>
      </c>
      <c r="Q25" s="525"/>
      <c r="R25" s="553"/>
      <c r="S25" s="526"/>
      <c r="T25" s="554"/>
      <c r="U25" s="553"/>
      <c r="V25" s="553"/>
      <c r="W25" s="526"/>
      <c r="X25" s="554"/>
      <c r="Y25" s="553"/>
      <c r="Z25" s="553"/>
      <c r="AA25" s="526"/>
      <c r="AB25" s="647"/>
      <c r="AC25" s="525">
        <v>9</v>
      </c>
      <c r="AD25" s="553">
        <v>144</v>
      </c>
      <c r="AE25" s="526"/>
      <c r="AF25" s="554"/>
    </row>
    <row r="26" spans="1:32" ht="13.5" thickBot="1">
      <c r="A26" s="636"/>
      <c r="B26" s="1088" t="s">
        <v>126</v>
      </c>
      <c r="C26" s="1089"/>
      <c r="D26" s="1089"/>
      <c r="E26" s="1089"/>
      <c r="F26" s="1090"/>
      <c r="G26" s="637"/>
      <c r="H26" s="638"/>
      <c r="I26" s="639"/>
      <c r="J26" s="639"/>
      <c r="K26" s="639"/>
      <c r="L26" s="639"/>
      <c r="M26" s="639"/>
      <c r="N26" s="639"/>
      <c r="O26" s="641"/>
      <c r="P26" s="662"/>
      <c r="Q26" s="640"/>
      <c r="R26" s="639"/>
      <c r="S26" s="639"/>
      <c r="T26" s="641"/>
      <c r="U26" s="640"/>
      <c r="V26" s="639"/>
      <c r="W26" s="639"/>
      <c r="X26" s="642"/>
      <c r="Y26" s="643"/>
      <c r="Z26" s="639"/>
      <c r="AA26" s="639"/>
      <c r="AB26" s="641"/>
      <c r="AC26" s="640"/>
      <c r="AD26" s="644"/>
      <c r="AE26" s="644"/>
      <c r="AF26" s="663"/>
    </row>
    <row r="27" spans="1:32" ht="12.75">
      <c r="A27" s="622" t="s">
        <v>157</v>
      </c>
      <c r="B27" s="1091" t="s">
        <v>80</v>
      </c>
      <c r="C27" s="1092" t="s">
        <v>81</v>
      </c>
      <c r="D27" s="1092" t="s">
        <v>81</v>
      </c>
      <c r="E27" s="1092" t="s">
        <v>81</v>
      </c>
      <c r="F27" s="1093" t="s">
        <v>81</v>
      </c>
      <c r="G27" s="623">
        <v>15</v>
      </c>
      <c r="H27" s="624">
        <v>252</v>
      </c>
      <c r="I27" s="625">
        <v>45</v>
      </c>
      <c r="J27" s="625">
        <v>162</v>
      </c>
      <c r="K27" s="625">
        <v>90</v>
      </c>
      <c r="L27" s="626"/>
      <c r="M27" s="624">
        <f>G27*36-J27-K27-L27</f>
        <v>288</v>
      </c>
      <c r="N27" s="626"/>
      <c r="O27" s="650"/>
      <c r="P27" s="784" t="s">
        <v>255</v>
      </c>
      <c r="Q27" s="624"/>
      <c r="R27" s="627"/>
      <c r="S27" s="625"/>
      <c r="T27" s="628"/>
      <c r="U27" s="627"/>
      <c r="V27" s="627"/>
      <c r="W27" s="625"/>
      <c r="X27" s="628"/>
      <c r="Y27" s="627"/>
      <c r="Z27" s="627"/>
      <c r="AA27" s="625"/>
      <c r="AB27" s="629"/>
      <c r="AC27" s="624"/>
      <c r="AD27" s="627"/>
      <c r="AE27" s="625"/>
      <c r="AF27" s="628"/>
    </row>
    <row r="28" spans="1:32" ht="22.5" customHeight="1">
      <c r="A28" s="602" t="s">
        <v>241</v>
      </c>
      <c r="B28" s="1076" t="s">
        <v>82</v>
      </c>
      <c r="C28" s="1077" t="s">
        <v>81</v>
      </c>
      <c r="D28" s="1077" t="s">
        <v>81</v>
      </c>
      <c r="E28" s="1077" t="s">
        <v>81</v>
      </c>
      <c r="F28" s="1078" t="s">
        <v>81</v>
      </c>
      <c r="G28" s="507">
        <v>3</v>
      </c>
      <c r="H28" s="32">
        <f>J28+K28+L28</f>
        <v>54</v>
      </c>
      <c r="I28" s="34">
        <v>9</v>
      </c>
      <c r="J28" s="34">
        <v>36</v>
      </c>
      <c r="K28" s="34">
        <v>18</v>
      </c>
      <c r="L28" s="35"/>
      <c r="M28" s="32">
        <f>G28*36-J28-K28-L28</f>
        <v>54</v>
      </c>
      <c r="N28" s="35"/>
      <c r="O28" s="529"/>
      <c r="P28" s="658" t="s">
        <v>50</v>
      </c>
      <c r="Q28" s="32"/>
      <c r="R28" s="36"/>
      <c r="S28" s="34"/>
      <c r="T28" s="38"/>
      <c r="U28" s="36"/>
      <c r="V28" s="36"/>
      <c r="W28" s="34"/>
      <c r="X28" s="38"/>
      <c r="Y28" s="36">
        <v>3</v>
      </c>
      <c r="Z28" s="36">
        <v>54</v>
      </c>
      <c r="AA28" s="34"/>
      <c r="AB28" s="37"/>
      <c r="AC28" s="32"/>
      <c r="AD28" s="36"/>
      <c r="AE28" s="34"/>
      <c r="AF28" s="38"/>
    </row>
    <row r="29" spans="1:32" ht="21.75" customHeight="1">
      <c r="A29" s="602" t="s">
        <v>240</v>
      </c>
      <c r="B29" s="1076" t="s">
        <v>83</v>
      </c>
      <c r="C29" s="1077" t="s">
        <v>84</v>
      </c>
      <c r="D29" s="1077" t="s">
        <v>84</v>
      </c>
      <c r="E29" s="1077" t="s">
        <v>84</v>
      </c>
      <c r="F29" s="1078" t="s">
        <v>84</v>
      </c>
      <c r="G29" s="507">
        <v>3</v>
      </c>
      <c r="H29" s="32">
        <f>J29+K29+L29</f>
        <v>54</v>
      </c>
      <c r="I29" s="34">
        <v>9</v>
      </c>
      <c r="J29" s="34">
        <v>36</v>
      </c>
      <c r="K29" s="34">
        <v>18</v>
      </c>
      <c r="L29" s="35"/>
      <c r="M29" s="32">
        <f>G29*36-J29-K29-L29</f>
        <v>54</v>
      </c>
      <c r="N29" s="35"/>
      <c r="O29" s="529"/>
      <c r="P29" s="658" t="s">
        <v>50</v>
      </c>
      <c r="Q29" s="32"/>
      <c r="R29" s="36"/>
      <c r="S29" s="34"/>
      <c r="T29" s="38"/>
      <c r="U29" s="36"/>
      <c r="V29" s="36"/>
      <c r="W29" s="34"/>
      <c r="X29" s="38"/>
      <c r="Y29" s="36">
        <v>3</v>
      </c>
      <c r="Z29" s="36">
        <v>54</v>
      </c>
      <c r="AA29" s="34"/>
      <c r="AB29" s="37"/>
      <c r="AC29" s="32"/>
      <c r="AD29" s="36"/>
      <c r="AE29" s="34"/>
      <c r="AF29" s="38"/>
    </row>
    <row r="30" spans="1:32" ht="23.25" customHeight="1">
      <c r="A30" s="602" t="s">
        <v>242</v>
      </c>
      <c r="B30" s="1076" t="s">
        <v>85</v>
      </c>
      <c r="C30" s="1077" t="s">
        <v>86</v>
      </c>
      <c r="D30" s="1077" t="s">
        <v>86</v>
      </c>
      <c r="E30" s="1077" t="s">
        <v>86</v>
      </c>
      <c r="F30" s="1078" t="s">
        <v>86</v>
      </c>
      <c r="G30" s="508">
        <v>3</v>
      </c>
      <c r="H30" s="32">
        <f>J30+K30+L30</f>
        <v>54</v>
      </c>
      <c r="I30" s="532">
        <v>9</v>
      </c>
      <c r="J30" s="532">
        <v>36</v>
      </c>
      <c r="K30" s="532">
        <v>18</v>
      </c>
      <c r="L30" s="533"/>
      <c r="M30" s="32">
        <f>G30*36-J30-K30-L30</f>
        <v>54</v>
      </c>
      <c r="N30" s="539"/>
      <c r="O30" s="534"/>
      <c r="P30" s="658" t="s">
        <v>50</v>
      </c>
      <c r="Q30" s="531"/>
      <c r="R30" s="535"/>
      <c r="S30" s="532"/>
      <c r="T30" s="537"/>
      <c r="U30" s="535"/>
      <c r="V30" s="535"/>
      <c r="W30" s="532"/>
      <c r="X30" s="537"/>
      <c r="Y30" s="535"/>
      <c r="Z30" s="535"/>
      <c r="AA30" s="532"/>
      <c r="AB30" s="536"/>
      <c r="AC30" s="531">
        <v>3</v>
      </c>
      <c r="AD30" s="535">
        <v>54</v>
      </c>
      <c r="AE30" s="532"/>
      <c r="AF30" s="537"/>
    </row>
    <row r="31" spans="1:32" ht="24" customHeight="1" thickBot="1">
      <c r="A31" s="605" t="s">
        <v>243</v>
      </c>
      <c r="B31" s="1115" t="s">
        <v>87</v>
      </c>
      <c r="C31" s="1116" t="s">
        <v>88</v>
      </c>
      <c r="D31" s="1116" t="s">
        <v>88</v>
      </c>
      <c r="E31" s="1116" t="s">
        <v>88</v>
      </c>
      <c r="F31" s="1117" t="s">
        <v>88</v>
      </c>
      <c r="G31" s="731">
        <v>6</v>
      </c>
      <c r="H31" s="543">
        <f>J31+K31+L31</f>
        <v>90</v>
      </c>
      <c r="I31" s="545">
        <v>18</v>
      </c>
      <c r="J31" s="545">
        <v>54</v>
      </c>
      <c r="K31" s="545">
        <v>36</v>
      </c>
      <c r="L31" s="732"/>
      <c r="M31" s="543">
        <f>G31*36-J31-K31-L31</f>
        <v>126</v>
      </c>
      <c r="N31" s="732"/>
      <c r="O31" s="733">
        <v>36</v>
      </c>
      <c r="P31" s="661" t="s">
        <v>38</v>
      </c>
      <c r="Q31" s="630"/>
      <c r="R31" s="631"/>
      <c r="S31" s="632"/>
      <c r="T31" s="633"/>
      <c r="U31" s="631"/>
      <c r="V31" s="631"/>
      <c r="W31" s="632"/>
      <c r="X31" s="633"/>
      <c r="Y31" s="631"/>
      <c r="Z31" s="631"/>
      <c r="AA31" s="632"/>
      <c r="AB31" s="634"/>
      <c r="AC31" s="630">
        <v>6</v>
      </c>
      <c r="AD31" s="631">
        <v>90</v>
      </c>
      <c r="AE31" s="632"/>
      <c r="AF31" s="633"/>
    </row>
    <row r="32" spans="1:32" ht="12.75">
      <c r="A32" s="622" t="s">
        <v>158</v>
      </c>
      <c r="B32" s="1118" t="s">
        <v>206</v>
      </c>
      <c r="C32" s="1119"/>
      <c r="D32" s="1119"/>
      <c r="E32" s="1119"/>
      <c r="F32" s="1120"/>
      <c r="G32" s="734">
        <v>6</v>
      </c>
      <c r="H32" s="735">
        <v>108</v>
      </c>
      <c r="I32" s="625">
        <v>18</v>
      </c>
      <c r="J32" s="625"/>
      <c r="K32" s="625">
        <v>108</v>
      </c>
      <c r="L32" s="736"/>
      <c r="M32" s="624">
        <v>108</v>
      </c>
      <c r="N32" s="736"/>
      <c r="O32" s="737"/>
      <c r="P32" s="738" t="s">
        <v>256</v>
      </c>
      <c r="Q32" s="739"/>
      <c r="R32" s="740"/>
      <c r="S32" s="741"/>
      <c r="T32" s="742"/>
      <c r="U32" s="740"/>
      <c r="V32" s="740"/>
      <c r="W32" s="741"/>
      <c r="X32" s="742"/>
      <c r="Y32" s="740"/>
      <c r="Z32" s="740"/>
      <c r="AA32" s="741"/>
      <c r="AB32" s="743"/>
      <c r="AC32" s="739"/>
      <c r="AD32" s="740"/>
      <c r="AE32" s="741"/>
      <c r="AF32" s="742"/>
    </row>
    <row r="33" spans="1:32" ht="19.5" customHeight="1">
      <c r="A33" s="602" t="s">
        <v>210</v>
      </c>
      <c r="B33" s="1121" t="s">
        <v>207</v>
      </c>
      <c r="C33" s="1122"/>
      <c r="D33" s="1122"/>
      <c r="E33" s="1122"/>
      <c r="F33" s="1123"/>
      <c r="G33" s="509">
        <v>3</v>
      </c>
      <c r="H33" s="73">
        <v>54</v>
      </c>
      <c r="I33" s="34">
        <v>9</v>
      </c>
      <c r="J33" s="34"/>
      <c r="K33" s="34">
        <v>54</v>
      </c>
      <c r="L33" s="533"/>
      <c r="M33" s="32">
        <v>54</v>
      </c>
      <c r="N33" s="533"/>
      <c r="O33" s="534"/>
      <c r="P33" s="658" t="s">
        <v>50</v>
      </c>
      <c r="Q33" s="531"/>
      <c r="R33" s="535"/>
      <c r="S33" s="532"/>
      <c r="T33" s="537"/>
      <c r="U33" s="535"/>
      <c r="V33" s="535"/>
      <c r="W33" s="532"/>
      <c r="X33" s="537"/>
      <c r="Y33" s="535"/>
      <c r="Z33" s="535"/>
      <c r="AA33" s="532">
        <v>3</v>
      </c>
      <c r="AB33" s="536">
        <v>54</v>
      </c>
      <c r="AC33" s="531"/>
      <c r="AD33" s="535"/>
      <c r="AE33" s="532"/>
      <c r="AF33" s="537"/>
    </row>
    <row r="34" spans="1:32" ht="26.25" customHeight="1" thickBot="1">
      <c r="A34" s="605" t="s">
        <v>216</v>
      </c>
      <c r="B34" s="1085" t="s">
        <v>208</v>
      </c>
      <c r="C34" s="1086"/>
      <c r="D34" s="1086"/>
      <c r="E34" s="1086"/>
      <c r="F34" s="1087"/>
      <c r="G34" s="731">
        <v>3</v>
      </c>
      <c r="H34" s="543">
        <f>J34+K34+L34</f>
        <v>54</v>
      </c>
      <c r="I34" s="545">
        <v>9</v>
      </c>
      <c r="J34" s="545"/>
      <c r="K34" s="545">
        <v>54</v>
      </c>
      <c r="L34" s="732"/>
      <c r="M34" s="543">
        <f>G34*36-J34-K34-L34</f>
        <v>54</v>
      </c>
      <c r="N34" s="732"/>
      <c r="O34" s="733"/>
      <c r="P34" s="661" t="s">
        <v>50</v>
      </c>
      <c r="Q34" s="630"/>
      <c r="R34" s="631"/>
      <c r="S34" s="632"/>
      <c r="T34" s="633"/>
      <c r="U34" s="631"/>
      <c r="V34" s="631"/>
      <c r="W34" s="632"/>
      <c r="X34" s="633"/>
      <c r="Y34" s="631"/>
      <c r="Z34" s="631"/>
      <c r="AA34" s="632"/>
      <c r="AB34" s="634"/>
      <c r="AC34" s="630">
        <v>3</v>
      </c>
      <c r="AD34" s="631">
        <v>54</v>
      </c>
      <c r="AE34" s="632"/>
      <c r="AF34" s="633"/>
    </row>
    <row r="35" spans="1:32" ht="12.75">
      <c r="A35" s="622" t="s">
        <v>211</v>
      </c>
      <c r="B35" s="1091" t="s">
        <v>202</v>
      </c>
      <c r="C35" s="1092"/>
      <c r="D35" s="1092"/>
      <c r="E35" s="1092"/>
      <c r="F35" s="1093"/>
      <c r="G35" s="623"/>
      <c r="H35" s="624"/>
      <c r="I35" s="625"/>
      <c r="J35" s="625"/>
      <c r="K35" s="625"/>
      <c r="L35" s="626"/>
      <c r="M35" s="624"/>
      <c r="N35" s="744"/>
      <c r="O35" s="745"/>
      <c r="P35" s="738"/>
      <c r="Q35" s="624"/>
      <c r="R35" s="627"/>
      <c r="S35" s="625"/>
      <c r="T35" s="628"/>
      <c r="U35" s="627"/>
      <c r="V35" s="627"/>
      <c r="W35" s="625"/>
      <c r="X35" s="628"/>
      <c r="Y35" s="627"/>
      <c r="Z35" s="627"/>
      <c r="AA35" s="625"/>
      <c r="AB35" s="629"/>
      <c r="AC35" s="624"/>
      <c r="AD35" s="627"/>
      <c r="AE35" s="625"/>
      <c r="AF35" s="628"/>
    </row>
    <row r="36" spans="1:32" ht="12.75" customHeight="1">
      <c r="A36" s="602" t="s">
        <v>244</v>
      </c>
      <c r="B36" s="1082" t="s">
        <v>194</v>
      </c>
      <c r="C36" s="1083"/>
      <c r="D36" s="1083"/>
      <c r="E36" s="1083"/>
      <c r="F36" s="1084"/>
      <c r="G36" s="507">
        <v>6</v>
      </c>
      <c r="H36" s="32">
        <v>90</v>
      </c>
      <c r="I36" s="34">
        <v>18</v>
      </c>
      <c r="J36" s="34"/>
      <c r="K36" s="34">
        <v>90</v>
      </c>
      <c r="L36" s="35"/>
      <c r="M36" s="32">
        <f>G36*36-J36-K36-L36</f>
        <v>126</v>
      </c>
      <c r="N36" s="56"/>
      <c r="O36" s="542"/>
      <c r="P36" s="660" t="s">
        <v>38</v>
      </c>
      <c r="Q36" s="32"/>
      <c r="R36" s="36"/>
      <c r="S36" s="34"/>
      <c r="T36" s="38"/>
      <c r="U36" s="36"/>
      <c r="V36" s="36"/>
      <c r="W36" s="34"/>
      <c r="X36" s="38"/>
      <c r="Y36" s="36"/>
      <c r="Z36" s="36"/>
      <c r="AA36" s="34"/>
      <c r="AB36" s="37"/>
      <c r="AC36" s="32">
        <v>6</v>
      </c>
      <c r="AD36" s="36">
        <v>90</v>
      </c>
      <c r="AE36" s="34"/>
      <c r="AF36" s="38"/>
    </row>
    <row r="37" spans="1:32" ht="23.25" customHeight="1" thickBot="1">
      <c r="A37" s="605" t="s">
        <v>245</v>
      </c>
      <c r="B37" s="1085" t="s">
        <v>195</v>
      </c>
      <c r="C37" s="1086" t="s">
        <v>90</v>
      </c>
      <c r="D37" s="1086" t="s">
        <v>90</v>
      </c>
      <c r="E37" s="1086" t="s">
        <v>90</v>
      </c>
      <c r="F37" s="1087" t="s">
        <v>90</v>
      </c>
      <c r="G37" s="510">
        <v>6</v>
      </c>
      <c r="H37" s="543">
        <v>90</v>
      </c>
      <c r="I37" s="545">
        <v>18</v>
      </c>
      <c r="J37" s="545"/>
      <c r="K37" s="545">
        <v>90</v>
      </c>
      <c r="L37" s="555"/>
      <c r="M37" s="543">
        <f>G37*36-J37-K37-L37</f>
        <v>126</v>
      </c>
      <c r="N37" s="555"/>
      <c r="O37" s="556"/>
      <c r="P37" s="664" t="s">
        <v>38</v>
      </c>
      <c r="Q37" s="543"/>
      <c r="R37" s="544"/>
      <c r="S37" s="545"/>
      <c r="T37" s="546"/>
      <c r="U37" s="544"/>
      <c r="V37" s="544"/>
      <c r="W37" s="545"/>
      <c r="X37" s="546"/>
      <c r="Y37" s="544"/>
      <c r="Z37" s="544"/>
      <c r="AA37" s="545"/>
      <c r="AB37" s="665"/>
      <c r="AC37" s="543"/>
      <c r="AD37" s="544"/>
      <c r="AE37" s="545">
        <v>6</v>
      </c>
      <c r="AF37" s="546">
        <v>90</v>
      </c>
    </row>
    <row r="38" spans="1:32" ht="15" customHeight="1" thickBot="1">
      <c r="A38" s="666"/>
      <c r="B38" s="1100" t="s">
        <v>114</v>
      </c>
      <c r="C38" s="1100"/>
      <c r="D38" s="1100"/>
      <c r="E38" s="1100"/>
      <c r="F38" s="670"/>
      <c r="G38" s="672"/>
      <c r="H38" s="671"/>
      <c r="I38" s="667"/>
      <c r="J38" s="667"/>
      <c r="K38" s="667"/>
      <c r="L38" s="667"/>
      <c r="M38" s="667"/>
      <c r="N38" s="667"/>
      <c r="O38" s="668"/>
      <c r="P38" s="668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9"/>
    </row>
    <row r="39" spans="1:32" ht="12.75">
      <c r="A39" s="746" t="s">
        <v>138</v>
      </c>
      <c r="B39" s="1094" t="s">
        <v>196</v>
      </c>
      <c r="C39" s="1095"/>
      <c r="D39" s="1095"/>
      <c r="E39" s="1095"/>
      <c r="F39" s="1107"/>
      <c r="G39" s="685">
        <v>9</v>
      </c>
      <c r="H39" s="747">
        <v>162</v>
      </c>
      <c r="I39" s="748">
        <v>27</v>
      </c>
      <c r="J39" s="748"/>
      <c r="K39" s="748">
        <v>162</v>
      </c>
      <c r="L39" s="748"/>
      <c r="M39" s="748">
        <v>162</v>
      </c>
      <c r="N39" s="748"/>
      <c r="O39" s="749"/>
      <c r="P39" s="750" t="s">
        <v>258</v>
      </c>
      <c r="Q39" s="735"/>
      <c r="R39" s="676"/>
      <c r="S39" s="677"/>
      <c r="T39" s="751"/>
      <c r="U39" s="676"/>
      <c r="V39" s="676"/>
      <c r="W39" s="677"/>
      <c r="X39" s="752"/>
      <c r="Y39" s="735"/>
      <c r="Z39" s="676"/>
      <c r="AA39" s="677"/>
      <c r="AB39" s="751"/>
      <c r="AC39" s="753"/>
      <c r="AD39" s="754"/>
      <c r="AE39" s="754"/>
      <c r="AF39" s="755"/>
    </row>
    <row r="40" spans="1:32" ht="12.75">
      <c r="A40" s="210" t="s">
        <v>185</v>
      </c>
      <c r="B40" s="1104" t="s">
        <v>117</v>
      </c>
      <c r="C40" s="1105" t="s">
        <v>118</v>
      </c>
      <c r="D40" s="1105" t="s">
        <v>118</v>
      </c>
      <c r="E40" s="1105" t="s">
        <v>118</v>
      </c>
      <c r="F40" s="1108" t="s">
        <v>118</v>
      </c>
      <c r="G40" s="673">
        <v>3</v>
      </c>
      <c r="H40" s="505">
        <v>54</v>
      </c>
      <c r="I40" s="173">
        <v>9</v>
      </c>
      <c r="J40" s="173"/>
      <c r="K40" s="173">
        <v>54</v>
      </c>
      <c r="L40" s="402"/>
      <c r="M40" s="173">
        <f>G40*36-J40-K40-L40</f>
        <v>54</v>
      </c>
      <c r="N40" s="402"/>
      <c r="O40" s="429"/>
      <c r="P40" s="211" t="s">
        <v>52</v>
      </c>
      <c r="Q40" s="531"/>
      <c r="R40" s="535"/>
      <c r="S40" s="532"/>
      <c r="T40" s="537"/>
      <c r="U40" s="535"/>
      <c r="V40" s="535"/>
      <c r="W40" s="532"/>
      <c r="X40" s="536"/>
      <c r="Y40" s="531"/>
      <c r="Z40" s="535"/>
      <c r="AA40" s="532">
        <v>3</v>
      </c>
      <c r="AB40" s="537">
        <v>54</v>
      </c>
      <c r="AC40" s="541"/>
      <c r="AD40" s="402"/>
      <c r="AE40" s="402"/>
      <c r="AF40" s="403"/>
    </row>
    <row r="41" spans="1:32" ht="12.75">
      <c r="A41" s="210" t="s">
        <v>186</v>
      </c>
      <c r="B41" s="1104" t="s">
        <v>119</v>
      </c>
      <c r="C41" s="1105"/>
      <c r="D41" s="1105"/>
      <c r="E41" s="1105"/>
      <c r="F41" s="1108"/>
      <c r="G41" s="673">
        <v>3</v>
      </c>
      <c r="H41" s="505">
        <v>54</v>
      </c>
      <c r="I41" s="173">
        <v>9</v>
      </c>
      <c r="J41" s="173"/>
      <c r="K41" s="173">
        <v>54</v>
      </c>
      <c r="L41" s="402"/>
      <c r="M41" s="402">
        <v>54</v>
      </c>
      <c r="N41" s="402"/>
      <c r="O41" s="429"/>
      <c r="P41" s="211" t="s">
        <v>52</v>
      </c>
      <c r="Q41" s="531"/>
      <c r="R41" s="535"/>
      <c r="S41" s="532"/>
      <c r="T41" s="537"/>
      <c r="U41" s="535"/>
      <c r="V41" s="535"/>
      <c r="W41" s="532"/>
      <c r="X41" s="536"/>
      <c r="Y41" s="531"/>
      <c r="Z41" s="535"/>
      <c r="AA41" s="532"/>
      <c r="AB41" s="537"/>
      <c r="AC41" s="541"/>
      <c r="AD41" s="402"/>
      <c r="AE41" s="402">
        <v>3</v>
      </c>
      <c r="AF41" s="403">
        <v>54</v>
      </c>
    </row>
    <row r="42" spans="1:32" ht="13.5" thickBot="1">
      <c r="A42" s="212" t="s">
        <v>187</v>
      </c>
      <c r="B42" s="1112" t="s">
        <v>120</v>
      </c>
      <c r="C42" s="1113" t="s">
        <v>121</v>
      </c>
      <c r="D42" s="1113" t="s">
        <v>121</v>
      </c>
      <c r="E42" s="1113" t="s">
        <v>121</v>
      </c>
      <c r="F42" s="1114" t="s">
        <v>121</v>
      </c>
      <c r="G42" s="674">
        <v>3</v>
      </c>
      <c r="H42" s="439">
        <v>54</v>
      </c>
      <c r="I42" s="416">
        <v>9</v>
      </c>
      <c r="J42" s="416"/>
      <c r="K42" s="416">
        <v>54</v>
      </c>
      <c r="L42" s="416"/>
      <c r="M42" s="180">
        <f>G42*36-J42-K42-L42</f>
        <v>54</v>
      </c>
      <c r="N42" s="416"/>
      <c r="O42" s="440"/>
      <c r="P42" s="217" t="s">
        <v>52</v>
      </c>
      <c r="Q42" s="630"/>
      <c r="R42" s="631"/>
      <c r="S42" s="632"/>
      <c r="T42" s="633"/>
      <c r="U42" s="631"/>
      <c r="V42" s="631"/>
      <c r="W42" s="632"/>
      <c r="X42" s="634"/>
      <c r="Y42" s="630"/>
      <c r="Z42" s="631"/>
      <c r="AA42" s="632"/>
      <c r="AB42" s="633"/>
      <c r="AC42" s="415"/>
      <c r="AD42" s="416"/>
      <c r="AE42" s="416">
        <v>3</v>
      </c>
      <c r="AF42" s="417">
        <v>54</v>
      </c>
    </row>
    <row r="43" spans="1:32" ht="12.75">
      <c r="A43" s="756" t="s">
        <v>139</v>
      </c>
      <c r="B43" s="1079" t="s">
        <v>197</v>
      </c>
      <c r="C43" s="1080"/>
      <c r="D43" s="1080"/>
      <c r="E43" s="1080"/>
      <c r="F43" s="1081"/>
      <c r="G43" s="757">
        <v>6</v>
      </c>
      <c r="H43" s="758">
        <v>108</v>
      </c>
      <c r="I43" s="759">
        <v>18</v>
      </c>
      <c r="J43" s="759"/>
      <c r="K43" s="759">
        <v>108</v>
      </c>
      <c r="L43" s="759"/>
      <c r="M43" s="754">
        <v>108</v>
      </c>
      <c r="N43" s="759"/>
      <c r="O43" s="760"/>
      <c r="P43" s="761" t="s">
        <v>256</v>
      </c>
      <c r="Q43" s="739"/>
      <c r="R43" s="740"/>
      <c r="S43" s="741"/>
      <c r="T43" s="742"/>
      <c r="U43" s="740"/>
      <c r="V43" s="740"/>
      <c r="W43" s="762"/>
      <c r="X43" s="763"/>
      <c r="Y43" s="764"/>
      <c r="Z43" s="741"/>
      <c r="AA43" s="758"/>
      <c r="AB43" s="765"/>
      <c r="AC43" s="758">
        <v>3</v>
      </c>
      <c r="AD43" s="759">
        <v>54</v>
      </c>
      <c r="AE43" s="759">
        <v>3</v>
      </c>
      <c r="AF43" s="765">
        <v>54</v>
      </c>
    </row>
    <row r="44" spans="1:32" ht="12.75">
      <c r="A44" s="210" t="s">
        <v>188</v>
      </c>
      <c r="B44" s="1109" t="s">
        <v>198</v>
      </c>
      <c r="C44" s="1056"/>
      <c r="D44" s="1056"/>
      <c r="E44" s="1056"/>
      <c r="F44" s="1057"/>
      <c r="G44" s="673">
        <v>3</v>
      </c>
      <c r="H44" s="407">
        <v>54</v>
      </c>
      <c r="I44" s="402">
        <v>9</v>
      </c>
      <c r="J44" s="402"/>
      <c r="K44" s="402">
        <v>54</v>
      </c>
      <c r="L44" s="402"/>
      <c r="M44" s="173">
        <v>54</v>
      </c>
      <c r="N44" s="402"/>
      <c r="O44" s="429"/>
      <c r="P44" s="205" t="s">
        <v>50</v>
      </c>
      <c r="Q44" s="45"/>
      <c r="R44" s="48"/>
      <c r="S44" s="46"/>
      <c r="T44" s="50"/>
      <c r="U44" s="48"/>
      <c r="V44" s="48"/>
      <c r="W44" s="47"/>
      <c r="X44" s="408"/>
      <c r="Y44" s="409"/>
      <c r="Z44" s="410"/>
      <c r="AA44" s="402"/>
      <c r="AB44" s="403"/>
      <c r="AC44" s="541">
        <v>3</v>
      </c>
      <c r="AD44" s="402">
        <v>54</v>
      </c>
      <c r="AE44" s="402"/>
      <c r="AF44" s="403"/>
    </row>
    <row r="45" spans="1:32" ht="13.5" thickBot="1">
      <c r="A45" s="212" t="s">
        <v>189</v>
      </c>
      <c r="B45" s="1070" t="s">
        <v>199</v>
      </c>
      <c r="C45" s="1110"/>
      <c r="D45" s="1110"/>
      <c r="E45" s="1110"/>
      <c r="F45" s="1111"/>
      <c r="G45" s="674">
        <v>3</v>
      </c>
      <c r="H45" s="439">
        <v>54</v>
      </c>
      <c r="I45" s="416">
        <v>9</v>
      </c>
      <c r="J45" s="416"/>
      <c r="K45" s="416">
        <v>54</v>
      </c>
      <c r="L45" s="416"/>
      <c r="M45" s="180">
        <v>54</v>
      </c>
      <c r="N45" s="416"/>
      <c r="O45" s="440"/>
      <c r="P45" s="217" t="s">
        <v>50</v>
      </c>
      <c r="Q45" s="411"/>
      <c r="R45" s="412"/>
      <c r="S45" s="413"/>
      <c r="T45" s="414"/>
      <c r="U45" s="412"/>
      <c r="V45" s="412"/>
      <c r="W45" s="766"/>
      <c r="X45" s="424"/>
      <c r="Y45" s="415"/>
      <c r="Z45" s="416"/>
      <c r="AA45" s="416"/>
      <c r="AB45" s="417"/>
      <c r="AC45" s="415"/>
      <c r="AD45" s="416"/>
      <c r="AE45" s="416">
        <v>3</v>
      </c>
      <c r="AF45" s="417">
        <v>54</v>
      </c>
    </row>
    <row r="46" spans="1:32" ht="12.75">
      <c r="A46" s="767" t="s">
        <v>138</v>
      </c>
      <c r="B46" s="1094" t="s">
        <v>128</v>
      </c>
      <c r="C46" s="1095"/>
      <c r="D46" s="1095"/>
      <c r="E46" s="1095"/>
      <c r="F46" s="1096"/>
      <c r="G46" s="685">
        <v>9</v>
      </c>
      <c r="H46" s="747">
        <v>162</v>
      </c>
      <c r="I46" s="748">
        <v>27</v>
      </c>
      <c r="J46" s="748"/>
      <c r="K46" s="748">
        <v>162</v>
      </c>
      <c r="L46" s="748"/>
      <c r="M46" s="748">
        <v>162</v>
      </c>
      <c r="N46" s="748"/>
      <c r="O46" s="749"/>
      <c r="P46" s="750" t="s">
        <v>258</v>
      </c>
      <c r="Q46" s="768"/>
      <c r="R46" s="759"/>
      <c r="S46" s="759"/>
      <c r="T46" s="769"/>
      <c r="U46" s="768"/>
      <c r="V46" s="759"/>
      <c r="W46" s="759"/>
      <c r="X46" s="769"/>
      <c r="Y46" s="735"/>
      <c r="Z46" s="676"/>
      <c r="AA46" s="677"/>
      <c r="AB46" s="752"/>
      <c r="AC46" s="753"/>
      <c r="AD46" s="754"/>
      <c r="AE46" s="754"/>
      <c r="AF46" s="755"/>
    </row>
    <row r="47" spans="1:32" ht="12.75">
      <c r="A47" s="216" t="s">
        <v>185</v>
      </c>
      <c r="B47" s="1097" t="s">
        <v>257</v>
      </c>
      <c r="C47" s="1098" t="s">
        <v>123</v>
      </c>
      <c r="D47" s="1098" t="s">
        <v>123</v>
      </c>
      <c r="E47" s="1098" t="s">
        <v>123</v>
      </c>
      <c r="F47" s="1099" t="s">
        <v>123</v>
      </c>
      <c r="G47" s="673">
        <v>3</v>
      </c>
      <c r="H47" s="505">
        <v>54</v>
      </c>
      <c r="I47" s="173">
        <v>9</v>
      </c>
      <c r="J47" s="173"/>
      <c r="K47" s="173">
        <v>54</v>
      </c>
      <c r="L47" s="402"/>
      <c r="M47" s="173">
        <f>G47*36-J47-K47-L47</f>
        <v>54</v>
      </c>
      <c r="N47" s="402"/>
      <c r="O47" s="429"/>
      <c r="P47" s="211" t="s">
        <v>52</v>
      </c>
      <c r="Q47" s="177"/>
      <c r="R47" s="173"/>
      <c r="S47" s="173"/>
      <c r="T47" s="390"/>
      <c r="U47" s="177"/>
      <c r="V47" s="173"/>
      <c r="W47" s="173"/>
      <c r="X47" s="390"/>
      <c r="Y47" s="531"/>
      <c r="Z47" s="535"/>
      <c r="AA47" s="532"/>
      <c r="AB47" s="536"/>
      <c r="AC47" s="541"/>
      <c r="AD47" s="402"/>
      <c r="AE47" s="402"/>
      <c r="AF47" s="403"/>
    </row>
    <row r="48" spans="1:32" ht="12.75">
      <c r="A48" s="216" t="s">
        <v>186</v>
      </c>
      <c r="B48" s="1104" t="s">
        <v>124</v>
      </c>
      <c r="C48" s="1105"/>
      <c r="D48" s="1105"/>
      <c r="E48" s="1105"/>
      <c r="F48" s="1106"/>
      <c r="G48" s="673">
        <v>3</v>
      </c>
      <c r="H48" s="505">
        <v>54</v>
      </c>
      <c r="I48" s="173">
        <v>9</v>
      </c>
      <c r="J48" s="173"/>
      <c r="K48" s="173">
        <v>54</v>
      </c>
      <c r="L48" s="402"/>
      <c r="M48" s="402">
        <v>54</v>
      </c>
      <c r="N48" s="402"/>
      <c r="O48" s="429"/>
      <c r="P48" s="211" t="s">
        <v>52</v>
      </c>
      <c r="Q48" s="541"/>
      <c r="R48" s="402"/>
      <c r="S48" s="402"/>
      <c r="T48" s="422"/>
      <c r="U48" s="541"/>
      <c r="V48" s="402"/>
      <c r="W48" s="402"/>
      <c r="X48" s="422"/>
      <c r="Y48" s="531"/>
      <c r="Z48" s="535"/>
      <c r="AA48" s="532"/>
      <c r="AB48" s="536"/>
      <c r="AC48" s="541"/>
      <c r="AD48" s="402"/>
      <c r="AE48" s="402"/>
      <c r="AF48" s="403"/>
    </row>
    <row r="49" spans="1:32" ht="27" customHeight="1" thickBot="1">
      <c r="A49" s="770" t="s">
        <v>187</v>
      </c>
      <c r="B49" s="1101" t="s">
        <v>172</v>
      </c>
      <c r="C49" s="1102" t="s">
        <v>125</v>
      </c>
      <c r="D49" s="1102" t="s">
        <v>125</v>
      </c>
      <c r="E49" s="1102" t="s">
        <v>125</v>
      </c>
      <c r="F49" s="1103" t="s">
        <v>125</v>
      </c>
      <c r="G49" s="686">
        <v>3</v>
      </c>
      <c r="H49" s="433">
        <v>54</v>
      </c>
      <c r="I49" s="434">
        <v>9</v>
      </c>
      <c r="J49" s="434"/>
      <c r="K49" s="434">
        <v>54</v>
      </c>
      <c r="L49" s="434"/>
      <c r="M49" s="435">
        <f>G49*36-J49-K49-L49</f>
        <v>54</v>
      </c>
      <c r="N49" s="434"/>
      <c r="O49" s="436"/>
      <c r="P49" s="213" t="s">
        <v>52</v>
      </c>
      <c r="Q49" s="501"/>
      <c r="R49" s="435"/>
      <c r="S49" s="435"/>
      <c r="T49" s="503"/>
      <c r="U49" s="501"/>
      <c r="V49" s="435"/>
      <c r="W49" s="435"/>
      <c r="X49" s="503"/>
      <c r="Y49" s="540"/>
      <c r="Z49" s="405"/>
      <c r="AA49" s="406"/>
      <c r="AB49" s="404"/>
      <c r="AC49" s="771"/>
      <c r="AD49" s="434"/>
      <c r="AE49" s="434"/>
      <c r="AF49" s="772"/>
    </row>
    <row r="50" spans="1:33" ht="12.75">
      <c r="A50" s="767" t="s">
        <v>139</v>
      </c>
      <c r="B50" s="1079" t="s">
        <v>192</v>
      </c>
      <c r="C50" s="1080"/>
      <c r="D50" s="1080"/>
      <c r="E50" s="1080"/>
      <c r="F50" s="1081"/>
      <c r="G50" s="757">
        <v>6</v>
      </c>
      <c r="H50" s="758">
        <v>108</v>
      </c>
      <c r="I50" s="759">
        <v>18</v>
      </c>
      <c r="J50" s="759"/>
      <c r="K50" s="759">
        <v>108</v>
      </c>
      <c r="L50" s="759"/>
      <c r="M50" s="754">
        <v>108</v>
      </c>
      <c r="N50" s="759"/>
      <c r="O50" s="760"/>
      <c r="P50" s="761" t="s">
        <v>256</v>
      </c>
      <c r="Q50" s="753"/>
      <c r="R50" s="754"/>
      <c r="S50" s="754"/>
      <c r="T50" s="773"/>
      <c r="U50" s="753"/>
      <c r="V50" s="754"/>
      <c r="W50" s="754"/>
      <c r="X50" s="755"/>
      <c r="Y50" s="758"/>
      <c r="Z50" s="759"/>
      <c r="AA50" s="759"/>
      <c r="AB50" s="765"/>
      <c r="AC50" s="758"/>
      <c r="AD50" s="759"/>
      <c r="AE50" s="759"/>
      <c r="AF50" s="765"/>
      <c r="AG50" s="774"/>
    </row>
    <row r="51" spans="1:33" ht="12.75">
      <c r="A51" s="216" t="s">
        <v>188</v>
      </c>
      <c r="B51" s="1067" t="s">
        <v>122</v>
      </c>
      <c r="C51" s="1068"/>
      <c r="D51" s="1068"/>
      <c r="E51" s="1068"/>
      <c r="F51" s="1069"/>
      <c r="G51" s="673">
        <v>3</v>
      </c>
      <c r="H51" s="407">
        <v>54</v>
      </c>
      <c r="I51" s="402">
        <v>9</v>
      </c>
      <c r="J51" s="402"/>
      <c r="K51" s="402">
        <v>54</v>
      </c>
      <c r="L51" s="402"/>
      <c r="M51" s="173">
        <v>54</v>
      </c>
      <c r="N51" s="402"/>
      <c r="O51" s="429"/>
      <c r="P51" s="205" t="s">
        <v>50</v>
      </c>
      <c r="Q51" s="177"/>
      <c r="R51" s="173"/>
      <c r="S51" s="173"/>
      <c r="T51" s="390"/>
      <c r="U51" s="177"/>
      <c r="V51" s="173"/>
      <c r="W51" s="173"/>
      <c r="X51" s="390"/>
      <c r="Y51" s="541"/>
      <c r="Z51" s="402"/>
      <c r="AA51" s="402"/>
      <c r="AB51" s="422"/>
      <c r="AC51" s="541"/>
      <c r="AD51" s="402"/>
      <c r="AE51" s="402"/>
      <c r="AF51" s="403"/>
      <c r="AG51" s="775"/>
    </row>
    <row r="52" spans="1:33" ht="13.5" thickBot="1">
      <c r="A52" s="442" t="s">
        <v>189</v>
      </c>
      <c r="B52" s="1070" t="s">
        <v>191</v>
      </c>
      <c r="C52" s="1071"/>
      <c r="D52" s="1071"/>
      <c r="E52" s="1071"/>
      <c r="F52" s="1072"/>
      <c r="G52" s="674">
        <v>3</v>
      </c>
      <c r="H52" s="439">
        <v>54</v>
      </c>
      <c r="I52" s="416">
        <v>9</v>
      </c>
      <c r="J52" s="416"/>
      <c r="K52" s="416">
        <v>54</v>
      </c>
      <c r="L52" s="416"/>
      <c r="M52" s="180">
        <v>54</v>
      </c>
      <c r="N52" s="416"/>
      <c r="O52" s="440"/>
      <c r="P52" s="217" t="s">
        <v>50</v>
      </c>
      <c r="Q52" s="179"/>
      <c r="R52" s="180"/>
      <c r="S52" s="180"/>
      <c r="T52" s="423"/>
      <c r="U52" s="179"/>
      <c r="V52" s="180"/>
      <c r="W52" s="180"/>
      <c r="X52" s="423"/>
      <c r="Y52" s="415"/>
      <c r="Z52" s="416"/>
      <c r="AA52" s="416"/>
      <c r="AB52" s="424"/>
      <c r="AC52" s="415"/>
      <c r="AD52" s="416"/>
      <c r="AE52" s="416"/>
      <c r="AF52" s="417"/>
      <c r="AG52" s="776"/>
    </row>
    <row r="53" spans="1:33" ht="12.75">
      <c r="A53" s="811"/>
      <c r="B53" s="812"/>
      <c r="C53" s="812"/>
      <c r="D53" s="812"/>
      <c r="E53" s="812"/>
      <c r="F53" s="812"/>
      <c r="G53" s="813"/>
      <c r="H53" s="813"/>
      <c r="I53" s="813"/>
      <c r="J53" s="813"/>
      <c r="K53" s="813"/>
      <c r="L53" s="813"/>
      <c r="M53" s="538"/>
      <c r="N53" s="813"/>
      <c r="O53" s="814"/>
      <c r="P53" s="814"/>
      <c r="Q53" s="538"/>
      <c r="R53" s="538"/>
      <c r="S53" s="538"/>
      <c r="T53" s="538"/>
      <c r="U53" s="538"/>
      <c r="V53" s="538"/>
      <c r="W53" s="538"/>
      <c r="X53" s="538"/>
      <c r="Y53" s="813"/>
      <c r="Z53" s="813"/>
      <c r="AA53" s="813"/>
      <c r="AB53" s="813"/>
      <c r="AC53" s="813"/>
      <c r="AD53" s="813"/>
      <c r="AE53" s="813"/>
      <c r="AF53" s="813"/>
      <c r="AG53" s="815"/>
    </row>
    <row r="54" spans="1:33" ht="12.75">
      <c r="A54" s="811"/>
      <c r="B54" s="812"/>
      <c r="C54" s="812"/>
      <c r="D54" s="812"/>
      <c r="E54" s="812"/>
      <c r="F54" s="812"/>
      <c r="G54" s="813"/>
      <c r="H54" s="813"/>
      <c r="I54" s="813"/>
      <c r="J54" s="813"/>
      <c r="K54" s="813"/>
      <c r="L54" s="813"/>
      <c r="M54" s="538"/>
      <c r="N54" s="813"/>
      <c r="O54" s="814"/>
      <c r="P54" s="814"/>
      <c r="Q54" s="538"/>
      <c r="R54" s="538"/>
      <c r="S54" s="538"/>
      <c r="T54" s="538"/>
      <c r="U54" s="538"/>
      <c r="V54" s="538"/>
      <c r="W54" s="538"/>
      <c r="X54" s="538"/>
      <c r="Y54" s="813"/>
      <c r="Z54" s="813"/>
      <c r="AA54" s="813"/>
      <c r="AB54" s="813"/>
      <c r="AC54" s="813"/>
      <c r="AD54" s="813"/>
      <c r="AE54" s="813"/>
      <c r="AF54" s="813"/>
      <c r="AG54" s="815"/>
    </row>
    <row r="55" spans="1:33" ht="12.75">
      <c r="A55" s="811"/>
      <c r="B55" s="812"/>
      <c r="C55" s="812"/>
      <c r="D55" s="812"/>
      <c r="E55" s="812"/>
      <c r="F55" s="812"/>
      <c r="G55" s="813"/>
      <c r="H55" s="813"/>
      <c r="I55" s="813"/>
      <c r="J55" s="813"/>
      <c r="K55" s="813"/>
      <c r="L55" s="813"/>
      <c r="M55" s="538"/>
      <c r="N55" s="813"/>
      <c r="O55" s="814"/>
      <c r="P55" s="814"/>
      <c r="Q55" s="538"/>
      <c r="R55" s="538"/>
      <c r="S55" s="538"/>
      <c r="T55" s="538"/>
      <c r="U55" s="538"/>
      <c r="V55" s="538"/>
      <c r="W55" s="538"/>
      <c r="X55" s="538"/>
      <c r="Y55" s="813"/>
      <c r="Z55" s="813"/>
      <c r="AA55" s="813"/>
      <c r="AB55" s="813"/>
      <c r="AC55" s="813"/>
      <c r="AD55" s="813"/>
      <c r="AE55" s="813"/>
      <c r="AF55" s="813"/>
      <c r="AG55" s="815"/>
    </row>
    <row r="56" spans="1:33" ht="12.75">
      <c r="A56" s="811"/>
      <c r="B56" s="812"/>
      <c r="C56" s="812"/>
      <c r="D56" s="812"/>
      <c r="E56" s="812"/>
      <c r="F56" s="812"/>
      <c r="G56" s="813"/>
      <c r="H56" s="813"/>
      <c r="I56" s="813"/>
      <c r="J56" s="813"/>
      <c r="K56" s="813"/>
      <c r="L56" s="813"/>
      <c r="M56" s="538"/>
      <c r="N56" s="813"/>
      <c r="O56" s="814"/>
      <c r="P56" s="814"/>
      <c r="Q56" s="538"/>
      <c r="R56" s="538"/>
      <c r="S56" s="538"/>
      <c r="T56" s="538"/>
      <c r="U56" s="538"/>
      <c r="V56" s="538"/>
      <c r="W56" s="538"/>
      <c r="X56" s="538"/>
      <c r="Y56" s="813"/>
      <c r="Z56" s="813"/>
      <c r="AA56" s="813"/>
      <c r="AB56" s="813"/>
      <c r="AC56" s="813"/>
      <c r="AD56" s="813"/>
      <c r="AE56" s="813"/>
      <c r="AF56" s="813"/>
      <c r="AG56" s="815"/>
    </row>
    <row r="57" spans="1:33" ht="12.75">
      <c r="A57" s="811"/>
      <c r="B57" s="812"/>
      <c r="C57" s="812"/>
      <c r="D57" s="812"/>
      <c r="E57" s="812"/>
      <c r="F57" s="812"/>
      <c r="G57" s="813"/>
      <c r="H57" s="813"/>
      <c r="I57" s="813"/>
      <c r="J57" s="813"/>
      <c r="K57" s="813"/>
      <c r="L57" s="813"/>
      <c r="M57" s="538"/>
      <c r="N57" s="813"/>
      <c r="O57" s="814"/>
      <c r="P57" s="814"/>
      <c r="Q57" s="538"/>
      <c r="R57" s="538"/>
      <c r="S57" s="538"/>
      <c r="T57" s="538"/>
      <c r="U57" s="538"/>
      <c r="V57" s="538"/>
      <c r="W57" s="538"/>
      <c r="X57" s="538"/>
      <c r="Y57" s="813"/>
      <c r="Z57" s="813"/>
      <c r="AA57" s="813"/>
      <c r="AB57" s="813"/>
      <c r="AC57" s="813"/>
      <c r="AD57" s="813"/>
      <c r="AE57" s="813"/>
      <c r="AF57" s="813"/>
      <c r="AG57" s="815"/>
    </row>
    <row r="58" spans="1:33" ht="12.75">
      <c r="A58" s="811"/>
      <c r="B58" s="812"/>
      <c r="C58" s="812"/>
      <c r="D58" s="812"/>
      <c r="E58" s="812"/>
      <c r="F58" s="812"/>
      <c r="G58" s="813"/>
      <c r="H58" s="813"/>
      <c r="I58" s="813"/>
      <c r="J58" s="813"/>
      <c r="K58" s="813"/>
      <c r="L58" s="813"/>
      <c r="M58" s="538"/>
      <c r="N58" s="813"/>
      <c r="O58" s="814"/>
      <c r="P58" s="814"/>
      <c r="Q58" s="538"/>
      <c r="R58" s="538"/>
      <c r="S58" s="538"/>
      <c r="T58" s="538"/>
      <c r="U58" s="538"/>
      <c r="V58" s="538"/>
      <c r="W58" s="538"/>
      <c r="X58" s="538"/>
      <c r="Y58" s="813"/>
      <c r="Z58" s="813"/>
      <c r="AA58" s="813"/>
      <c r="AB58" s="813"/>
      <c r="AC58" s="813"/>
      <c r="AD58" s="813"/>
      <c r="AE58" s="813"/>
      <c r="AF58" s="813"/>
      <c r="AG58" s="815"/>
    </row>
    <row r="59" spans="1:33" ht="12.75">
      <c r="A59" s="811"/>
      <c r="B59" s="812"/>
      <c r="C59" s="812"/>
      <c r="D59" s="812"/>
      <c r="E59" s="812"/>
      <c r="F59" s="812"/>
      <c r="G59" s="813"/>
      <c r="H59" s="813"/>
      <c r="I59" s="813"/>
      <c r="J59" s="813"/>
      <c r="K59" s="813"/>
      <c r="L59" s="813"/>
      <c r="M59" s="538"/>
      <c r="N59" s="813"/>
      <c r="O59" s="814"/>
      <c r="P59" s="814"/>
      <c r="Q59" s="538"/>
      <c r="R59" s="538"/>
      <c r="S59" s="538"/>
      <c r="T59" s="538"/>
      <c r="U59" s="538"/>
      <c r="V59" s="538"/>
      <c r="W59" s="538"/>
      <c r="X59" s="538"/>
      <c r="Y59" s="813"/>
      <c r="Z59" s="813"/>
      <c r="AA59" s="813"/>
      <c r="AB59" s="813"/>
      <c r="AC59" s="813"/>
      <c r="AD59" s="813"/>
      <c r="AE59" s="813"/>
      <c r="AF59" s="813"/>
      <c r="AG59" s="815"/>
    </row>
    <row r="60" spans="1:33" ht="12.75">
      <c r="A60" s="811"/>
      <c r="B60" s="812"/>
      <c r="C60" s="812"/>
      <c r="D60" s="812"/>
      <c r="E60" s="812"/>
      <c r="F60" s="812"/>
      <c r="G60" s="813"/>
      <c r="H60" s="813"/>
      <c r="I60" s="813"/>
      <c r="J60" s="813"/>
      <c r="K60" s="813"/>
      <c r="L60" s="813"/>
      <c r="M60" s="538"/>
      <c r="N60" s="813"/>
      <c r="O60" s="814"/>
      <c r="P60" s="814"/>
      <c r="Q60" s="538"/>
      <c r="R60" s="538"/>
      <c r="S60" s="538"/>
      <c r="T60" s="538"/>
      <c r="U60" s="538"/>
      <c r="V60" s="538"/>
      <c r="W60" s="538"/>
      <c r="X60" s="538"/>
      <c r="Y60" s="813"/>
      <c r="Z60" s="813"/>
      <c r="AA60" s="813"/>
      <c r="AB60" s="813"/>
      <c r="AC60" s="813"/>
      <c r="AD60" s="813"/>
      <c r="AE60" s="813"/>
      <c r="AF60" s="813"/>
      <c r="AG60" s="815"/>
    </row>
    <row r="61" spans="1:33" ht="12.75">
      <c r="A61" s="811"/>
      <c r="B61" s="812"/>
      <c r="C61" s="812"/>
      <c r="D61" s="812"/>
      <c r="E61" s="812"/>
      <c r="F61" s="812"/>
      <c r="G61" s="813"/>
      <c r="H61" s="813"/>
      <c r="I61" s="813"/>
      <c r="J61" s="813"/>
      <c r="K61" s="813"/>
      <c r="L61" s="813"/>
      <c r="M61" s="538"/>
      <c r="N61" s="813"/>
      <c r="O61" s="814"/>
      <c r="P61" s="814"/>
      <c r="Q61" s="538"/>
      <c r="R61" s="538"/>
      <c r="S61" s="538"/>
      <c r="T61" s="538"/>
      <c r="U61" s="538"/>
      <c r="V61" s="538"/>
      <c r="W61" s="538"/>
      <c r="X61" s="538"/>
      <c r="Y61" s="813"/>
      <c r="Z61" s="813"/>
      <c r="AA61" s="813"/>
      <c r="AB61" s="813"/>
      <c r="AC61" s="813"/>
      <c r="AD61" s="813"/>
      <c r="AE61" s="813"/>
      <c r="AF61" s="813"/>
      <c r="AG61" s="815"/>
    </row>
    <row r="62" spans="1:33" ht="12.75">
      <c r="A62" s="811"/>
      <c r="B62" s="812"/>
      <c r="C62" s="812"/>
      <c r="D62" s="812"/>
      <c r="E62" s="812"/>
      <c r="F62" s="812"/>
      <c r="G62" s="813"/>
      <c r="H62" s="813"/>
      <c r="I62" s="813"/>
      <c r="J62" s="813"/>
      <c r="K62" s="813"/>
      <c r="L62" s="813"/>
      <c r="M62" s="538"/>
      <c r="N62" s="813"/>
      <c r="O62" s="814"/>
      <c r="P62" s="814"/>
      <c r="Q62" s="538"/>
      <c r="R62" s="538"/>
      <c r="S62" s="538"/>
      <c r="T62" s="538"/>
      <c r="U62" s="538"/>
      <c r="V62" s="538"/>
      <c r="W62" s="538"/>
      <c r="X62" s="538"/>
      <c r="Y62" s="813"/>
      <c r="Z62" s="813"/>
      <c r="AA62" s="813"/>
      <c r="AB62" s="813"/>
      <c r="AC62" s="813"/>
      <c r="AD62" s="813"/>
      <c r="AE62" s="813"/>
      <c r="AF62" s="813"/>
      <c r="AG62" s="815"/>
    </row>
    <row r="63" spans="1:33" ht="12.75">
      <c r="A63" s="811"/>
      <c r="B63" s="812"/>
      <c r="C63" s="812"/>
      <c r="D63" s="812"/>
      <c r="E63" s="812"/>
      <c r="F63" s="812"/>
      <c r="G63" s="813"/>
      <c r="H63" s="813"/>
      <c r="I63" s="813"/>
      <c r="J63" s="813"/>
      <c r="K63" s="813"/>
      <c r="L63" s="813"/>
      <c r="M63" s="538"/>
      <c r="N63" s="813"/>
      <c r="O63" s="814"/>
      <c r="P63" s="814"/>
      <c r="Q63" s="538"/>
      <c r="R63" s="538"/>
      <c r="S63" s="538"/>
      <c r="T63" s="538"/>
      <c r="U63" s="538"/>
      <c r="V63" s="538"/>
      <c r="W63" s="538"/>
      <c r="X63" s="538"/>
      <c r="Y63" s="813"/>
      <c r="Z63" s="813"/>
      <c r="AA63" s="813"/>
      <c r="AB63" s="813"/>
      <c r="AC63" s="813"/>
      <c r="AD63" s="813"/>
      <c r="AE63" s="813"/>
      <c r="AF63" s="813"/>
      <c r="AG63" s="815"/>
    </row>
    <row r="64" spans="1:33" ht="12.75">
      <c r="A64" s="811"/>
      <c r="B64" s="812"/>
      <c r="C64" s="812"/>
      <c r="D64" s="812"/>
      <c r="E64" s="812"/>
      <c r="F64" s="812"/>
      <c r="G64" s="813"/>
      <c r="H64" s="813"/>
      <c r="I64" s="813"/>
      <c r="J64" s="813"/>
      <c r="K64" s="813"/>
      <c r="L64" s="813"/>
      <c r="M64" s="538"/>
      <c r="N64" s="813"/>
      <c r="O64" s="814"/>
      <c r="P64" s="814"/>
      <c r="Q64" s="538"/>
      <c r="R64" s="538"/>
      <c r="S64" s="538"/>
      <c r="T64" s="538"/>
      <c r="U64" s="538"/>
      <c r="V64" s="538"/>
      <c r="W64" s="538"/>
      <c r="X64" s="538"/>
      <c r="Y64" s="813"/>
      <c r="Z64" s="813"/>
      <c r="AA64" s="813"/>
      <c r="AB64" s="813"/>
      <c r="AC64" s="813"/>
      <c r="AD64" s="813"/>
      <c r="AE64" s="813"/>
      <c r="AF64" s="813"/>
      <c r="AG64" s="815"/>
    </row>
    <row r="65" spans="1:33" ht="12.75">
      <c r="A65" s="811"/>
      <c r="B65" s="812"/>
      <c r="C65" s="812"/>
      <c r="D65" s="812"/>
      <c r="E65" s="812"/>
      <c r="F65" s="812"/>
      <c r="G65" s="813"/>
      <c r="H65" s="813"/>
      <c r="I65" s="813"/>
      <c r="J65" s="813"/>
      <c r="K65" s="813"/>
      <c r="L65" s="813"/>
      <c r="M65" s="538"/>
      <c r="N65" s="813"/>
      <c r="O65" s="814"/>
      <c r="P65" s="814"/>
      <c r="Q65" s="538"/>
      <c r="R65" s="538"/>
      <c r="S65" s="538"/>
      <c r="T65" s="538"/>
      <c r="U65" s="538"/>
      <c r="V65" s="538"/>
      <c r="W65" s="538"/>
      <c r="X65" s="538"/>
      <c r="Y65" s="813"/>
      <c r="Z65" s="813"/>
      <c r="AA65" s="813"/>
      <c r="AB65" s="813"/>
      <c r="AC65" s="813"/>
      <c r="AD65" s="813"/>
      <c r="AE65" s="813"/>
      <c r="AF65" s="813"/>
      <c r="AG65" s="815"/>
    </row>
    <row r="66" spans="1:33" ht="12.75">
      <c r="A66" s="811"/>
      <c r="B66" s="812"/>
      <c r="C66" s="812"/>
      <c r="D66" s="812"/>
      <c r="E66" s="812"/>
      <c r="F66" s="812"/>
      <c r="G66" s="813"/>
      <c r="H66" s="813"/>
      <c r="I66" s="813"/>
      <c r="J66" s="813"/>
      <c r="K66" s="813"/>
      <c r="L66" s="813"/>
      <c r="M66" s="538"/>
      <c r="N66" s="813"/>
      <c r="O66" s="814"/>
      <c r="P66" s="814"/>
      <c r="Q66" s="538"/>
      <c r="R66" s="538"/>
      <c r="S66" s="538"/>
      <c r="T66" s="538"/>
      <c r="U66" s="538"/>
      <c r="V66" s="538"/>
      <c r="W66" s="538"/>
      <c r="X66" s="538"/>
      <c r="Y66" s="813"/>
      <c r="Z66" s="813"/>
      <c r="AA66" s="813"/>
      <c r="AB66" s="813"/>
      <c r="AC66" s="813"/>
      <c r="AD66" s="813"/>
      <c r="AE66" s="813"/>
      <c r="AF66" s="813"/>
      <c r="AG66" s="815"/>
    </row>
    <row r="67" spans="1:33" ht="12.75">
      <c r="A67" s="811"/>
      <c r="B67" s="812"/>
      <c r="C67" s="812"/>
      <c r="D67" s="812"/>
      <c r="E67" s="812"/>
      <c r="F67" s="812"/>
      <c r="G67" s="813"/>
      <c r="H67" s="813"/>
      <c r="I67" s="813"/>
      <c r="J67" s="813"/>
      <c r="K67" s="813"/>
      <c r="L67" s="813"/>
      <c r="M67" s="538"/>
      <c r="N67" s="813"/>
      <c r="O67" s="814"/>
      <c r="P67" s="814"/>
      <c r="Q67" s="538"/>
      <c r="R67" s="538"/>
      <c r="S67" s="538"/>
      <c r="T67" s="538"/>
      <c r="U67" s="538"/>
      <c r="V67" s="538"/>
      <c r="W67" s="538"/>
      <c r="X67" s="538"/>
      <c r="Y67" s="813"/>
      <c r="Z67" s="813"/>
      <c r="AA67" s="813"/>
      <c r="AB67" s="813"/>
      <c r="AC67" s="813"/>
      <c r="AD67" s="813"/>
      <c r="AE67" s="813"/>
      <c r="AF67" s="813"/>
      <c r="AG67" s="815"/>
    </row>
    <row r="68" spans="1:33" ht="12.75">
      <c r="A68" s="811"/>
      <c r="B68" s="812"/>
      <c r="C68" s="812"/>
      <c r="D68" s="812"/>
      <c r="E68" s="812"/>
      <c r="F68" s="812"/>
      <c r="G68" s="813"/>
      <c r="H68" s="813"/>
      <c r="I68" s="813"/>
      <c r="J68" s="813"/>
      <c r="K68" s="813"/>
      <c r="L68" s="813"/>
      <c r="M68" s="538"/>
      <c r="N68" s="813"/>
      <c r="O68" s="814"/>
      <c r="P68" s="814"/>
      <c r="Q68" s="538"/>
      <c r="R68" s="538"/>
      <c r="S68" s="538"/>
      <c r="T68" s="538"/>
      <c r="U68" s="538"/>
      <c r="V68" s="538"/>
      <c r="W68" s="538"/>
      <c r="X68" s="538"/>
      <c r="Y68" s="813"/>
      <c r="Z68" s="813"/>
      <c r="AA68" s="813"/>
      <c r="AB68" s="813"/>
      <c r="AC68" s="813"/>
      <c r="AD68" s="813"/>
      <c r="AE68" s="813"/>
      <c r="AF68" s="813"/>
      <c r="AG68" s="815"/>
    </row>
    <row r="69" spans="1:33" ht="12.75">
      <c r="A69" s="811"/>
      <c r="B69" s="812"/>
      <c r="C69" s="812"/>
      <c r="D69" s="812"/>
      <c r="E69" s="812"/>
      <c r="F69" s="812"/>
      <c r="G69" s="813"/>
      <c r="H69" s="813"/>
      <c r="I69" s="813"/>
      <c r="J69" s="813"/>
      <c r="K69" s="813"/>
      <c r="L69" s="813"/>
      <c r="M69" s="538"/>
      <c r="N69" s="813"/>
      <c r="O69" s="814"/>
      <c r="P69" s="814"/>
      <c r="Q69" s="538"/>
      <c r="R69" s="538"/>
      <c r="S69" s="538"/>
      <c r="T69" s="538"/>
      <c r="U69" s="538"/>
      <c r="V69" s="538"/>
      <c r="W69" s="538"/>
      <c r="X69" s="538"/>
      <c r="Y69" s="813"/>
      <c r="Z69" s="813"/>
      <c r="AA69" s="813"/>
      <c r="AB69" s="813"/>
      <c r="AC69" s="813"/>
      <c r="AD69" s="813"/>
      <c r="AE69" s="813"/>
      <c r="AF69" s="813"/>
      <c r="AG69" s="815"/>
    </row>
    <row r="70" spans="1:33" ht="12.75">
      <c r="A70" s="6"/>
      <c r="B70" s="518"/>
      <c r="C70" s="518"/>
      <c r="D70" s="518"/>
      <c r="E70" s="6"/>
      <c r="F70" s="1011" t="s">
        <v>289</v>
      </c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"/>
      <c r="X70" s="6"/>
      <c r="Y70" s="6"/>
      <c r="Z70" s="519"/>
      <c r="AA70" s="519"/>
      <c r="AB70" s="519"/>
      <c r="AC70" s="519"/>
      <c r="AD70" s="519"/>
      <c r="AE70" s="519"/>
      <c r="AF70" s="519"/>
      <c r="AG70" s="815"/>
    </row>
    <row r="71" spans="1:33" ht="15.75">
      <c r="A71" s="2"/>
      <c r="B71" s="520"/>
      <c r="C71" s="130"/>
      <c r="D71" s="130"/>
      <c r="E71" s="1012" t="s">
        <v>112</v>
      </c>
      <c r="F71" s="1012"/>
      <c r="G71" s="1012"/>
      <c r="H71" s="1012"/>
      <c r="I71" s="1012"/>
      <c r="J71" s="1012"/>
      <c r="K71" s="1012"/>
      <c r="L71" s="1012"/>
      <c r="M71" s="1012"/>
      <c r="N71" s="1012"/>
      <c r="O71" s="1012"/>
      <c r="P71" s="1012"/>
      <c r="Q71" s="1012"/>
      <c r="R71" s="1012"/>
      <c r="S71" s="1012"/>
      <c r="T71" s="1012"/>
      <c r="U71" s="1012"/>
      <c r="V71" s="1012"/>
      <c r="W71" s="1012"/>
      <c r="X71" s="1012"/>
      <c r="Y71" s="1012"/>
      <c r="AD71" s="521"/>
      <c r="AE71" s="521"/>
      <c r="AF71" s="522"/>
      <c r="AG71" s="815"/>
    </row>
    <row r="72" spans="1:32" ht="13.5" thickBot="1">
      <c r="A72" s="6"/>
      <c r="B72" s="518"/>
      <c r="C72" s="518"/>
      <c r="D72" s="518"/>
      <c r="E72" s="6"/>
      <c r="F72" s="1013" t="s">
        <v>287</v>
      </c>
      <c r="G72" s="1013"/>
      <c r="H72" s="1013"/>
      <c r="I72" s="1013"/>
      <c r="J72" s="1013"/>
      <c r="K72" s="1013"/>
      <c r="L72" s="1013"/>
      <c r="M72" s="1013"/>
      <c r="N72" s="1013"/>
      <c r="O72" s="1013"/>
      <c r="P72" s="1013"/>
      <c r="Q72" s="1013"/>
      <c r="R72" s="1013"/>
      <c r="S72" s="1013"/>
      <c r="T72" s="1013"/>
      <c r="U72" s="1013"/>
      <c r="V72" s="1013"/>
      <c r="W72" s="9"/>
      <c r="X72" s="6"/>
      <c r="Y72" s="6"/>
      <c r="Z72" s="519"/>
      <c r="AA72" s="519"/>
      <c r="AB72" s="519"/>
      <c r="AC72" s="519"/>
      <c r="AD72" s="519"/>
      <c r="AE72" s="519"/>
      <c r="AF72" s="523"/>
    </row>
    <row r="73" spans="1:32" ht="13.5" thickBot="1">
      <c r="A73" s="1016" t="s">
        <v>20</v>
      </c>
      <c r="B73" s="1018" t="s">
        <v>21</v>
      </c>
      <c r="C73" s="1018"/>
      <c r="D73" s="1018"/>
      <c r="E73" s="1018"/>
      <c r="F73" s="1018"/>
      <c r="G73" s="1020" t="s">
        <v>22</v>
      </c>
      <c r="H73" s="1148" t="s">
        <v>23</v>
      </c>
      <c r="I73" s="1148"/>
      <c r="J73" s="1148"/>
      <c r="K73" s="1148"/>
      <c r="L73" s="1148"/>
      <c r="M73" s="1148" t="s">
        <v>247</v>
      </c>
      <c r="N73" s="1148"/>
      <c r="O73" s="1148"/>
      <c r="P73" s="1149" t="s">
        <v>25</v>
      </c>
      <c r="Q73" s="1146" t="s">
        <v>26</v>
      </c>
      <c r="R73" s="1146"/>
      <c r="S73" s="1146"/>
      <c r="T73" s="1146"/>
      <c r="U73" s="1146"/>
      <c r="V73" s="1146"/>
      <c r="W73" s="1146"/>
      <c r="X73" s="1146"/>
      <c r="Y73" s="1146"/>
      <c r="Z73" s="1146"/>
      <c r="AA73" s="1146"/>
      <c r="AB73" s="1146"/>
      <c r="AC73" s="1146"/>
      <c r="AD73" s="1146"/>
      <c r="AE73" s="1146"/>
      <c r="AF73" s="1146"/>
    </row>
    <row r="74" spans="1:32" ht="13.5" thickBot="1">
      <c r="A74" s="1016"/>
      <c r="B74" s="1018"/>
      <c r="C74" s="1018"/>
      <c r="D74" s="1018"/>
      <c r="E74" s="1018"/>
      <c r="F74" s="1018"/>
      <c r="G74" s="1020"/>
      <c r="H74" s="1148"/>
      <c r="I74" s="1148"/>
      <c r="J74" s="1148"/>
      <c r="K74" s="1148"/>
      <c r="L74" s="1148"/>
      <c r="M74" s="1148"/>
      <c r="N74" s="1148"/>
      <c r="O74" s="1148"/>
      <c r="P74" s="1149"/>
      <c r="Q74" s="1146"/>
      <c r="R74" s="1146"/>
      <c r="S74" s="1146"/>
      <c r="T74" s="1146"/>
      <c r="U74" s="1146"/>
      <c r="V74" s="1146"/>
      <c r="W74" s="1146"/>
      <c r="X74" s="1146"/>
      <c r="Y74" s="1146"/>
      <c r="Z74" s="1146"/>
      <c r="AA74" s="1146"/>
      <c r="AB74" s="1146"/>
      <c r="AC74" s="1146"/>
      <c r="AD74" s="1146"/>
      <c r="AE74" s="1146"/>
      <c r="AF74" s="1146"/>
    </row>
    <row r="75" spans="1:32" ht="13.5" thickBot="1">
      <c r="A75" s="1016"/>
      <c r="B75" s="1018"/>
      <c r="C75" s="1018"/>
      <c r="D75" s="1018"/>
      <c r="E75" s="1018"/>
      <c r="F75" s="1018"/>
      <c r="G75" s="1020"/>
      <c r="H75" s="1031" t="s">
        <v>17</v>
      </c>
      <c r="I75" s="1033" t="s">
        <v>27</v>
      </c>
      <c r="J75" s="1140" t="s">
        <v>28</v>
      </c>
      <c r="K75" s="1140"/>
      <c r="L75" s="1140"/>
      <c r="M75" s="1035" t="s">
        <v>17</v>
      </c>
      <c r="N75" s="1140" t="s">
        <v>29</v>
      </c>
      <c r="O75" s="1140"/>
      <c r="P75" s="1149"/>
      <c r="Q75" s="1138" t="s">
        <v>30</v>
      </c>
      <c r="R75" s="1138"/>
      <c r="S75" s="1138"/>
      <c r="T75" s="1138"/>
      <c r="U75" s="1004" t="s">
        <v>31</v>
      </c>
      <c r="V75" s="1004"/>
      <c r="W75" s="1004"/>
      <c r="X75" s="1004"/>
      <c r="Y75" s="1139" t="s">
        <v>32</v>
      </c>
      <c r="Z75" s="1139"/>
      <c r="AA75" s="1139"/>
      <c r="AB75" s="1139"/>
      <c r="AC75" s="1004" t="s">
        <v>33</v>
      </c>
      <c r="AD75" s="1004"/>
      <c r="AE75" s="1004"/>
      <c r="AF75" s="1004"/>
    </row>
    <row r="76" spans="1:32" ht="30" thickBot="1">
      <c r="A76" s="1016"/>
      <c r="B76" s="1018"/>
      <c r="C76" s="1018"/>
      <c r="D76" s="1018"/>
      <c r="E76" s="1018"/>
      <c r="F76" s="1018"/>
      <c r="G76" s="1020"/>
      <c r="H76" s="1031"/>
      <c r="I76" s="1033"/>
      <c r="J76" s="516" t="s">
        <v>34</v>
      </c>
      <c r="K76" s="516" t="s">
        <v>35</v>
      </c>
      <c r="L76" s="516" t="s">
        <v>36</v>
      </c>
      <c r="M76" s="1035"/>
      <c r="N76" s="517" t="s">
        <v>37</v>
      </c>
      <c r="O76" s="517" t="s">
        <v>38</v>
      </c>
      <c r="P76" s="1150"/>
      <c r="Q76" s="1144" t="s">
        <v>39</v>
      </c>
      <c r="R76" s="1144"/>
      <c r="S76" s="1145" t="s">
        <v>40</v>
      </c>
      <c r="T76" s="1145"/>
      <c r="U76" s="1144" t="s">
        <v>41</v>
      </c>
      <c r="V76" s="1144"/>
      <c r="W76" s="1147" t="s">
        <v>42</v>
      </c>
      <c r="X76" s="1147"/>
      <c r="Y76" s="1136" t="s">
        <v>43</v>
      </c>
      <c r="Z76" s="1136"/>
      <c r="AA76" s="1137" t="s">
        <v>44</v>
      </c>
      <c r="AB76" s="1137"/>
      <c r="AC76" s="1133" t="s">
        <v>45</v>
      </c>
      <c r="AD76" s="1133"/>
      <c r="AE76" s="1134" t="s">
        <v>46</v>
      </c>
      <c r="AF76" s="1134"/>
    </row>
    <row r="77" spans="1:32" ht="13.5" thickBot="1">
      <c r="A77" s="601" t="s">
        <v>47</v>
      </c>
      <c r="B77" s="1135" t="s">
        <v>248</v>
      </c>
      <c r="C77" s="1135"/>
      <c r="D77" s="1135"/>
      <c r="E77" s="1135"/>
      <c r="F77" s="1135"/>
      <c r="G77" s="606"/>
      <c r="H77" s="606"/>
      <c r="I77" s="606"/>
      <c r="J77" s="606"/>
      <c r="K77" s="606"/>
      <c r="L77" s="606"/>
      <c r="M77" s="606"/>
      <c r="N77" s="606"/>
      <c r="O77" s="635"/>
      <c r="P77" s="651"/>
      <c r="Q77" s="652"/>
      <c r="R77" s="653"/>
      <c r="S77" s="653"/>
      <c r="T77" s="654"/>
      <c r="U77" s="652"/>
      <c r="V77" s="653"/>
      <c r="W77" s="653"/>
      <c r="X77" s="655"/>
      <c r="Y77" s="656"/>
      <c r="Z77" s="653"/>
      <c r="AA77" s="653"/>
      <c r="AB77" s="654"/>
      <c r="AC77" s="652"/>
      <c r="AD77" s="653"/>
      <c r="AE77" s="655"/>
      <c r="AF77" s="657"/>
    </row>
    <row r="78" spans="1:32" ht="13.5" thickBot="1">
      <c r="A78" s="687"/>
      <c r="B78" s="1141" t="s">
        <v>249</v>
      </c>
      <c r="C78" s="1142"/>
      <c r="D78" s="1142"/>
      <c r="E78" s="1142"/>
      <c r="F78" s="1143"/>
      <c r="G78" s="688"/>
      <c r="H78" s="689"/>
      <c r="I78" s="690"/>
      <c r="J78" s="690"/>
      <c r="K78" s="690"/>
      <c r="L78" s="690"/>
      <c r="M78" s="690"/>
      <c r="N78" s="690"/>
      <c r="O78" s="691"/>
      <c r="P78" s="692"/>
      <c r="Q78" s="693"/>
      <c r="R78" s="690"/>
      <c r="S78" s="690"/>
      <c r="T78" s="691"/>
      <c r="U78" s="693"/>
      <c r="V78" s="690"/>
      <c r="W78" s="690"/>
      <c r="X78" s="694"/>
      <c r="Y78" s="695"/>
      <c r="Z78" s="690"/>
      <c r="AA78" s="690"/>
      <c r="AB78" s="691"/>
      <c r="AC78" s="693"/>
      <c r="AD78" s="690"/>
      <c r="AE78" s="690"/>
      <c r="AF78" s="696"/>
    </row>
    <row r="79" spans="1:32" ht="12.75">
      <c r="A79" s="697" t="s">
        <v>146</v>
      </c>
      <c r="B79" s="1127" t="s">
        <v>251</v>
      </c>
      <c r="C79" s="1128" t="s">
        <v>62</v>
      </c>
      <c r="D79" s="1128" t="s">
        <v>62</v>
      </c>
      <c r="E79" s="1128" t="s">
        <v>62</v>
      </c>
      <c r="F79" s="1129" t="s">
        <v>62</v>
      </c>
      <c r="G79" s="698">
        <v>30</v>
      </c>
      <c r="H79" s="699">
        <v>468</v>
      </c>
      <c r="I79" s="700">
        <v>108</v>
      </c>
      <c r="J79" s="700"/>
      <c r="K79" s="700">
        <v>468</v>
      </c>
      <c r="L79" s="701"/>
      <c r="M79" s="699">
        <v>612</v>
      </c>
      <c r="N79" s="702"/>
      <c r="O79" s="703">
        <v>144</v>
      </c>
      <c r="P79" s="704" t="s">
        <v>284</v>
      </c>
      <c r="Q79" s="699"/>
      <c r="R79" s="705"/>
      <c r="S79" s="700"/>
      <c r="T79" s="706"/>
      <c r="U79" s="705"/>
      <c r="V79" s="705"/>
      <c r="W79" s="700"/>
      <c r="X79" s="707"/>
      <c r="Y79" s="705"/>
      <c r="Z79" s="705"/>
      <c r="AA79" s="700"/>
      <c r="AB79" s="708"/>
      <c r="AC79" s="699"/>
      <c r="AD79" s="705"/>
      <c r="AE79" s="700"/>
      <c r="AF79" s="707"/>
    </row>
    <row r="80" spans="1:32" ht="12.75">
      <c r="A80" s="602" t="s">
        <v>213</v>
      </c>
      <c r="B80" s="1073" t="s">
        <v>62</v>
      </c>
      <c r="C80" s="1074" t="s">
        <v>62</v>
      </c>
      <c r="D80" s="1074" t="s">
        <v>62</v>
      </c>
      <c r="E80" s="1074" t="s">
        <v>62</v>
      </c>
      <c r="F80" s="1075" t="s">
        <v>62</v>
      </c>
      <c r="G80" s="507">
        <v>9</v>
      </c>
      <c r="H80" s="32">
        <v>144</v>
      </c>
      <c r="I80" s="34">
        <v>36</v>
      </c>
      <c r="J80" s="34"/>
      <c r="K80" s="34">
        <v>144</v>
      </c>
      <c r="L80" s="236"/>
      <c r="M80" s="32">
        <f>G80*36-J80-K80-L80</f>
        <v>180</v>
      </c>
      <c r="N80" s="35"/>
      <c r="O80" s="529">
        <v>36</v>
      </c>
      <c r="P80" s="658" t="s">
        <v>38</v>
      </c>
      <c r="Q80" s="32">
        <v>9</v>
      </c>
      <c r="R80" s="36">
        <v>144</v>
      </c>
      <c r="S80" s="34"/>
      <c r="T80" s="236"/>
      <c r="U80" s="36"/>
      <c r="V80" s="36"/>
      <c r="W80" s="34"/>
      <c r="X80" s="38"/>
      <c r="Y80" s="36"/>
      <c r="Z80" s="36"/>
      <c r="AA80" s="34"/>
      <c r="AB80" s="37"/>
      <c r="AC80" s="32"/>
      <c r="AD80" s="36"/>
      <c r="AE80" s="34"/>
      <c r="AF80" s="38"/>
    </row>
    <row r="81" spans="1:32" ht="12.75">
      <c r="A81" s="602" t="s">
        <v>214</v>
      </c>
      <c r="B81" s="1073" t="s">
        <v>63</v>
      </c>
      <c r="C81" s="1074" t="s">
        <v>62</v>
      </c>
      <c r="D81" s="1074" t="s">
        <v>62</v>
      </c>
      <c r="E81" s="1074" t="s">
        <v>62</v>
      </c>
      <c r="F81" s="1075" t="s">
        <v>62</v>
      </c>
      <c r="G81" s="607">
        <v>6</v>
      </c>
      <c r="H81" s="32">
        <v>90</v>
      </c>
      <c r="I81" s="33">
        <v>18</v>
      </c>
      <c r="J81" s="33"/>
      <c r="K81" s="33">
        <v>90</v>
      </c>
      <c r="L81" s="236"/>
      <c r="M81" s="32">
        <f>G81*36-J81-K81-L81</f>
        <v>126</v>
      </c>
      <c r="N81" s="40"/>
      <c r="O81" s="530">
        <v>36</v>
      </c>
      <c r="P81" s="658" t="s">
        <v>38</v>
      </c>
      <c r="Q81" s="39"/>
      <c r="R81" s="41"/>
      <c r="S81" s="33">
        <v>6</v>
      </c>
      <c r="T81" s="235">
        <v>90</v>
      </c>
      <c r="U81" s="41"/>
      <c r="V81" s="41"/>
      <c r="W81" s="33"/>
      <c r="X81" s="43"/>
      <c r="Y81" s="41"/>
      <c r="Z81" s="41"/>
      <c r="AA81" s="33"/>
      <c r="AB81" s="42"/>
      <c r="AC81" s="39"/>
      <c r="AD81" s="41"/>
      <c r="AE81" s="33"/>
      <c r="AF81" s="43"/>
    </row>
    <row r="82" spans="1:32" ht="12.75">
      <c r="A82" s="602" t="s">
        <v>227</v>
      </c>
      <c r="B82" s="1073" t="s">
        <v>64</v>
      </c>
      <c r="C82" s="1074" t="s">
        <v>62</v>
      </c>
      <c r="D82" s="1074" t="s">
        <v>62</v>
      </c>
      <c r="E82" s="1074" t="s">
        <v>62</v>
      </c>
      <c r="F82" s="1075" t="s">
        <v>62</v>
      </c>
      <c r="G82" s="607">
        <v>6</v>
      </c>
      <c r="H82" s="32">
        <v>90</v>
      </c>
      <c r="I82" s="33">
        <v>18</v>
      </c>
      <c r="J82" s="33"/>
      <c r="K82" s="33">
        <v>90</v>
      </c>
      <c r="L82" s="235"/>
      <c r="M82" s="32">
        <f>G82*36-J82-K82-L82</f>
        <v>126</v>
      </c>
      <c r="N82" s="40"/>
      <c r="O82" s="530">
        <v>36</v>
      </c>
      <c r="P82" s="658" t="s">
        <v>38</v>
      </c>
      <c r="Q82" s="39"/>
      <c r="R82" s="41"/>
      <c r="S82" s="33"/>
      <c r="T82" s="235"/>
      <c r="U82" s="41">
        <v>6</v>
      </c>
      <c r="V82" s="41">
        <v>90</v>
      </c>
      <c r="W82" s="33"/>
      <c r="X82" s="43"/>
      <c r="Y82" s="41"/>
      <c r="Z82" s="41"/>
      <c r="AA82" s="33"/>
      <c r="AB82" s="42"/>
      <c r="AC82" s="39"/>
      <c r="AD82" s="41"/>
      <c r="AE82" s="33"/>
      <c r="AF82" s="43"/>
    </row>
    <row r="83" spans="1:32" ht="13.5" thickBot="1">
      <c r="A83" s="605" t="s">
        <v>228</v>
      </c>
      <c r="B83" s="1073" t="s">
        <v>65</v>
      </c>
      <c r="C83" s="1074" t="s">
        <v>62</v>
      </c>
      <c r="D83" s="1074" t="s">
        <v>62</v>
      </c>
      <c r="E83" s="1074" t="s">
        <v>62</v>
      </c>
      <c r="F83" s="1075" t="s">
        <v>62</v>
      </c>
      <c r="G83" s="645">
        <v>9</v>
      </c>
      <c r="H83" s="543">
        <v>144</v>
      </c>
      <c r="I83" s="526">
        <v>36</v>
      </c>
      <c r="J83" s="526"/>
      <c r="K83" s="526">
        <v>144</v>
      </c>
      <c r="L83" s="646"/>
      <c r="M83" s="543">
        <f>G83*36-J83-K83-L83</f>
        <v>180</v>
      </c>
      <c r="N83" s="527"/>
      <c r="O83" s="552">
        <v>36</v>
      </c>
      <c r="P83" s="661" t="s">
        <v>38</v>
      </c>
      <c r="Q83" s="525"/>
      <c r="R83" s="553"/>
      <c r="S83" s="526"/>
      <c r="T83" s="646"/>
      <c r="U83" s="553"/>
      <c r="V83" s="553"/>
      <c r="W83" s="526">
        <v>9</v>
      </c>
      <c r="X83" s="554">
        <v>144</v>
      </c>
      <c r="Y83" s="553"/>
      <c r="Z83" s="553"/>
      <c r="AA83" s="526"/>
      <c r="AB83" s="647"/>
      <c r="AC83" s="525"/>
      <c r="AD83" s="553"/>
      <c r="AE83" s="526"/>
      <c r="AF83" s="554"/>
    </row>
    <row r="84" spans="1:32" ht="12.75">
      <c r="A84" s="697" t="s">
        <v>147</v>
      </c>
      <c r="B84" s="1124" t="s">
        <v>66</v>
      </c>
      <c r="C84" s="1125"/>
      <c r="D84" s="1125"/>
      <c r="E84" s="1125"/>
      <c r="F84" s="1126"/>
      <c r="G84" s="698">
        <v>12</v>
      </c>
      <c r="H84" s="699">
        <v>180</v>
      </c>
      <c r="I84" s="700">
        <v>36</v>
      </c>
      <c r="J84" s="700"/>
      <c r="K84" s="700">
        <v>180</v>
      </c>
      <c r="L84" s="706"/>
      <c r="M84" s="699">
        <v>252</v>
      </c>
      <c r="N84" s="702"/>
      <c r="O84" s="703">
        <v>72</v>
      </c>
      <c r="P84" s="709" t="s">
        <v>254</v>
      </c>
      <c r="Q84" s="699"/>
      <c r="R84" s="705"/>
      <c r="S84" s="700"/>
      <c r="T84" s="707"/>
      <c r="U84" s="705"/>
      <c r="V84" s="705"/>
      <c r="W84" s="700"/>
      <c r="X84" s="707"/>
      <c r="Y84" s="705"/>
      <c r="Z84" s="705"/>
      <c r="AA84" s="700"/>
      <c r="AB84" s="708"/>
      <c r="AC84" s="699"/>
      <c r="AD84" s="705"/>
      <c r="AE84" s="700"/>
      <c r="AF84" s="707"/>
    </row>
    <row r="85" spans="1:32" ht="12.75">
      <c r="A85" s="603" t="s">
        <v>229</v>
      </c>
      <c r="B85" s="1151" t="s">
        <v>67</v>
      </c>
      <c r="C85" s="1152"/>
      <c r="D85" s="1152"/>
      <c r="E85" s="1152"/>
      <c r="F85" s="1153"/>
      <c r="G85" s="608">
        <v>6</v>
      </c>
      <c r="H85" s="147">
        <v>90</v>
      </c>
      <c r="I85" s="565">
        <v>18</v>
      </c>
      <c r="J85" s="565"/>
      <c r="K85" s="565">
        <v>90</v>
      </c>
      <c r="L85" s="566"/>
      <c r="M85" s="147">
        <f>G85*36-J85-K85-L85</f>
        <v>126</v>
      </c>
      <c r="N85" s="567"/>
      <c r="O85" s="648">
        <v>36</v>
      </c>
      <c r="P85" s="659" t="s">
        <v>38</v>
      </c>
      <c r="Q85" s="569">
        <v>6</v>
      </c>
      <c r="R85" s="570">
        <v>90</v>
      </c>
      <c r="S85" s="565"/>
      <c r="T85" s="571"/>
      <c r="U85" s="570"/>
      <c r="V85" s="570"/>
      <c r="W85" s="565"/>
      <c r="X85" s="571"/>
      <c r="Y85" s="570"/>
      <c r="Z85" s="570"/>
      <c r="AA85" s="565"/>
      <c r="AB85" s="572"/>
      <c r="AC85" s="569"/>
      <c r="AD85" s="570"/>
      <c r="AE85" s="565"/>
      <c r="AF85" s="571"/>
    </row>
    <row r="86" spans="1:32" ht="13.5" thickBot="1">
      <c r="A86" s="710" t="s">
        <v>230</v>
      </c>
      <c r="B86" s="1154" t="s">
        <v>68</v>
      </c>
      <c r="C86" s="1155"/>
      <c r="D86" s="1155"/>
      <c r="E86" s="1155"/>
      <c r="F86" s="1156"/>
      <c r="G86" s="711">
        <v>6</v>
      </c>
      <c r="H86" s="712">
        <f>J86+K86+L86</f>
        <v>90</v>
      </c>
      <c r="I86" s="713">
        <v>18</v>
      </c>
      <c r="J86" s="713"/>
      <c r="K86" s="713">
        <v>90</v>
      </c>
      <c r="L86" s="714"/>
      <c r="M86" s="712">
        <f>G86*36-J86-K86-L86</f>
        <v>126</v>
      </c>
      <c r="N86" s="715"/>
      <c r="O86" s="716">
        <v>36</v>
      </c>
      <c r="P86" s="717" t="s">
        <v>38</v>
      </c>
      <c r="Q86" s="718"/>
      <c r="R86" s="719"/>
      <c r="S86" s="713">
        <v>6</v>
      </c>
      <c r="T86" s="720">
        <v>90</v>
      </c>
      <c r="U86" s="719"/>
      <c r="V86" s="719"/>
      <c r="W86" s="713"/>
      <c r="X86" s="720"/>
      <c r="Y86" s="719"/>
      <c r="Z86" s="719"/>
      <c r="AA86" s="713"/>
      <c r="AB86" s="721"/>
      <c r="AC86" s="718"/>
      <c r="AD86" s="719"/>
      <c r="AE86" s="713"/>
      <c r="AF86" s="720"/>
    </row>
    <row r="87" spans="1:32" ht="21">
      <c r="A87" s="697" t="s">
        <v>149</v>
      </c>
      <c r="B87" s="1127" t="s">
        <v>252</v>
      </c>
      <c r="C87" s="1128" t="s">
        <v>70</v>
      </c>
      <c r="D87" s="1128" t="s">
        <v>70</v>
      </c>
      <c r="E87" s="1128" t="s">
        <v>70</v>
      </c>
      <c r="F87" s="1129" t="s">
        <v>70</v>
      </c>
      <c r="G87" s="722">
        <v>15</v>
      </c>
      <c r="H87" s="699">
        <v>234</v>
      </c>
      <c r="I87" s="723">
        <v>45</v>
      </c>
      <c r="J87" s="723"/>
      <c r="K87" s="723">
        <v>234</v>
      </c>
      <c r="L87" s="724"/>
      <c r="M87" s="699">
        <v>306</v>
      </c>
      <c r="N87" s="725"/>
      <c r="O87" s="726">
        <v>72</v>
      </c>
      <c r="P87" s="704" t="s">
        <v>253</v>
      </c>
      <c r="Q87" s="727"/>
      <c r="R87" s="728"/>
      <c r="S87" s="723"/>
      <c r="T87" s="729"/>
      <c r="U87" s="728"/>
      <c r="V87" s="728"/>
      <c r="W87" s="723"/>
      <c r="X87" s="729"/>
      <c r="Y87" s="728"/>
      <c r="Z87" s="728"/>
      <c r="AA87" s="723"/>
      <c r="AB87" s="730"/>
      <c r="AC87" s="727"/>
      <c r="AD87" s="728"/>
      <c r="AE87" s="723"/>
      <c r="AF87" s="729"/>
    </row>
    <row r="88" spans="1:32" ht="12.75">
      <c r="A88" s="602" t="s">
        <v>231</v>
      </c>
      <c r="B88" s="1073" t="s">
        <v>70</v>
      </c>
      <c r="C88" s="1074" t="s">
        <v>70</v>
      </c>
      <c r="D88" s="1074" t="s">
        <v>70</v>
      </c>
      <c r="E88" s="1074" t="s">
        <v>70</v>
      </c>
      <c r="F88" s="1075" t="s">
        <v>70</v>
      </c>
      <c r="G88" s="508">
        <v>6</v>
      </c>
      <c r="H88" s="32">
        <v>90</v>
      </c>
      <c r="I88" s="33">
        <v>18</v>
      </c>
      <c r="J88" s="33"/>
      <c r="K88" s="33">
        <v>90</v>
      </c>
      <c r="L88" s="528"/>
      <c r="M88" s="32">
        <f>G88*36-J88-K88-L88</f>
        <v>126</v>
      </c>
      <c r="N88" s="533"/>
      <c r="O88" s="534">
        <v>36</v>
      </c>
      <c r="P88" s="658" t="s">
        <v>38</v>
      </c>
      <c r="Q88" s="531"/>
      <c r="R88" s="535"/>
      <c r="S88" s="532"/>
      <c r="T88" s="537"/>
      <c r="U88" s="535">
        <v>6</v>
      </c>
      <c r="V88" s="535">
        <v>90</v>
      </c>
      <c r="W88" s="532"/>
      <c r="X88" s="537"/>
      <c r="Y88" s="535"/>
      <c r="Z88" s="535"/>
      <c r="AA88" s="532"/>
      <c r="AB88" s="536"/>
      <c r="AC88" s="531"/>
      <c r="AD88" s="535"/>
      <c r="AE88" s="532"/>
      <c r="AF88" s="537"/>
    </row>
    <row r="89" spans="1:32" ht="12.75">
      <c r="A89" s="602" t="s">
        <v>232</v>
      </c>
      <c r="B89" s="1073" t="s">
        <v>71</v>
      </c>
      <c r="C89" s="1074" t="s">
        <v>70</v>
      </c>
      <c r="D89" s="1074" t="s">
        <v>70</v>
      </c>
      <c r="E89" s="1074" t="s">
        <v>70</v>
      </c>
      <c r="F89" s="1075" t="s">
        <v>70</v>
      </c>
      <c r="G89" s="607">
        <v>3</v>
      </c>
      <c r="H89" s="32">
        <v>54</v>
      </c>
      <c r="I89" s="33">
        <v>9</v>
      </c>
      <c r="J89" s="33"/>
      <c r="K89" s="33">
        <v>54</v>
      </c>
      <c r="L89" s="235"/>
      <c r="M89" s="32">
        <f>G89*36-J89-K89-L89</f>
        <v>54</v>
      </c>
      <c r="N89" s="40"/>
      <c r="O89" s="530"/>
      <c r="P89" s="660" t="s">
        <v>50</v>
      </c>
      <c r="Q89" s="39"/>
      <c r="R89" s="41"/>
      <c r="S89" s="33"/>
      <c r="T89" s="43"/>
      <c r="U89" s="41"/>
      <c r="V89" s="41"/>
      <c r="W89" s="33">
        <v>3</v>
      </c>
      <c r="X89" s="43">
        <v>54</v>
      </c>
      <c r="Y89" s="41"/>
      <c r="Z89" s="41"/>
      <c r="AA89" s="33"/>
      <c r="AB89" s="42"/>
      <c r="AC89" s="39"/>
      <c r="AD89" s="41"/>
      <c r="AE89" s="33"/>
      <c r="AF89" s="43"/>
    </row>
    <row r="90" spans="1:32" ht="13.5" thickBot="1">
      <c r="A90" s="605" t="s">
        <v>233</v>
      </c>
      <c r="B90" s="1073" t="s">
        <v>72</v>
      </c>
      <c r="C90" s="1074" t="s">
        <v>70</v>
      </c>
      <c r="D90" s="1074" t="s">
        <v>70</v>
      </c>
      <c r="E90" s="1074" t="s">
        <v>70</v>
      </c>
      <c r="F90" s="1075" t="s">
        <v>70</v>
      </c>
      <c r="G90" s="645">
        <v>6</v>
      </c>
      <c r="H90" s="543">
        <f>J90+K90+L90</f>
        <v>90</v>
      </c>
      <c r="I90" s="526">
        <v>18</v>
      </c>
      <c r="J90" s="526"/>
      <c r="K90" s="526">
        <v>90</v>
      </c>
      <c r="L90" s="646"/>
      <c r="M90" s="543">
        <f>G90*36-J90-K90-L90</f>
        <v>126</v>
      </c>
      <c r="N90" s="527"/>
      <c r="O90" s="552">
        <v>36</v>
      </c>
      <c r="P90" s="664" t="s">
        <v>38</v>
      </c>
      <c r="Q90" s="525"/>
      <c r="R90" s="553"/>
      <c r="S90" s="526"/>
      <c r="T90" s="554"/>
      <c r="U90" s="553"/>
      <c r="V90" s="553"/>
      <c r="W90" s="526"/>
      <c r="X90" s="554"/>
      <c r="Y90" s="553">
        <v>6</v>
      </c>
      <c r="Z90" s="553">
        <v>90</v>
      </c>
      <c r="AA90" s="526"/>
      <c r="AB90" s="647"/>
      <c r="AC90" s="525"/>
      <c r="AD90" s="553"/>
      <c r="AE90" s="526"/>
      <c r="AF90" s="554"/>
    </row>
    <row r="91" spans="1:32" ht="12.75">
      <c r="A91" s="604" t="s">
        <v>151</v>
      </c>
      <c r="B91" s="1130" t="s">
        <v>74</v>
      </c>
      <c r="C91" s="1131" t="s">
        <v>75</v>
      </c>
      <c r="D91" s="1131" t="s">
        <v>75</v>
      </c>
      <c r="E91" s="1131" t="s">
        <v>75</v>
      </c>
      <c r="F91" s="1132" t="s">
        <v>75</v>
      </c>
      <c r="G91" s="609">
        <v>24</v>
      </c>
      <c r="H91" s="150">
        <v>396</v>
      </c>
      <c r="I91" s="157">
        <v>90</v>
      </c>
      <c r="J91" s="157"/>
      <c r="K91" s="157">
        <v>396</v>
      </c>
      <c r="L91" s="293"/>
      <c r="M91" s="150">
        <v>468</v>
      </c>
      <c r="N91" s="153"/>
      <c r="O91" s="649">
        <v>72</v>
      </c>
      <c r="P91" s="783" t="s">
        <v>253</v>
      </c>
      <c r="Q91" s="151"/>
      <c r="R91" s="154"/>
      <c r="S91" s="152"/>
      <c r="T91" s="155"/>
      <c r="U91" s="154"/>
      <c r="V91" s="154"/>
      <c r="W91" s="152"/>
      <c r="X91" s="155"/>
      <c r="Y91" s="154"/>
      <c r="Z91" s="154"/>
      <c r="AA91" s="152"/>
      <c r="AB91" s="156"/>
      <c r="AC91" s="151"/>
      <c r="AD91" s="154"/>
      <c r="AE91" s="152"/>
      <c r="AF91" s="155"/>
    </row>
    <row r="92" spans="1:32" ht="27" customHeight="1">
      <c r="A92" s="602" t="s">
        <v>234</v>
      </c>
      <c r="B92" s="1082" t="s">
        <v>75</v>
      </c>
      <c r="C92" s="1083" t="s">
        <v>75</v>
      </c>
      <c r="D92" s="1083" t="s">
        <v>75</v>
      </c>
      <c r="E92" s="1083" t="s">
        <v>75</v>
      </c>
      <c r="F92" s="1084" t="s">
        <v>75</v>
      </c>
      <c r="G92" s="607">
        <v>9</v>
      </c>
      <c r="H92" s="32">
        <f>J92+K92+L92</f>
        <v>144</v>
      </c>
      <c r="I92" s="33">
        <v>36</v>
      </c>
      <c r="J92" s="33"/>
      <c r="K92" s="33">
        <v>144</v>
      </c>
      <c r="L92" s="235"/>
      <c r="M92" s="32">
        <f>G92*36-J92-K92-L92</f>
        <v>180</v>
      </c>
      <c r="N92" s="40"/>
      <c r="O92" s="530">
        <v>36</v>
      </c>
      <c r="P92" s="660" t="s">
        <v>38</v>
      </c>
      <c r="Q92" s="39"/>
      <c r="R92" s="41"/>
      <c r="S92" s="33"/>
      <c r="T92" s="43"/>
      <c r="U92" s="41"/>
      <c r="V92" s="41"/>
      <c r="W92" s="33"/>
      <c r="X92" s="43"/>
      <c r="Y92" s="41">
        <v>9</v>
      </c>
      <c r="Z92" s="41">
        <v>144</v>
      </c>
      <c r="AA92" s="33"/>
      <c r="AB92" s="42"/>
      <c r="AC92" s="39"/>
      <c r="AD92" s="41"/>
      <c r="AE92" s="33"/>
      <c r="AF92" s="43"/>
    </row>
    <row r="93" spans="1:32" ht="24" customHeight="1">
      <c r="A93" s="602" t="s">
        <v>235</v>
      </c>
      <c r="B93" s="1082" t="s">
        <v>76</v>
      </c>
      <c r="C93" s="1083" t="s">
        <v>76</v>
      </c>
      <c r="D93" s="1083" t="s">
        <v>76</v>
      </c>
      <c r="E93" s="1083" t="s">
        <v>76</v>
      </c>
      <c r="F93" s="1084" t="s">
        <v>76</v>
      </c>
      <c r="G93" s="607">
        <v>6</v>
      </c>
      <c r="H93" s="32">
        <v>108</v>
      </c>
      <c r="I93" s="33">
        <v>18</v>
      </c>
      <c r="J93" s="33"/>
      <c r="K93" s="33">
        <v>108</v>
      </c>
      <c r="L93" s="235"/>
      <c r="M93" s="32">
        <f>G93*36-J93-K93-L93</f>
        <v>108</v>
      </c>
      <c r="N93" s="40"/>
      <c r="O93" s="530"/>
      <c r="P93" s="660" t="s">
        <v>50</v>
      </c>
      <c r="Q93" s="39"/>
      <c r="R93" s="41"/>
      <c r="S93" s="33"/>
      <c r="T93" s="43"/>
      <c r="U93" s="41"/>
      <c r="V93" s="41"/>
      <c r="W93" s="33"/>
      <c r="X93" s="43"/>
      <c r="Y93" s="41"/>
      <c r="Z93" s="41"/>
      <c r="AA93" s="33">
        <v>6</v>
      </c>
      <c r="AB93" s="42">
        <v>108</v>
      </c>
      <c r="AC93" s="39"/>
      <c r="AD93" s="41"/>
      <c r="AE93" s="33"/>
      <c r="AF93" s="43"/>
    </row>
    <row r="94" spans="1:32" ht="23.25" customHeight="1" thickBot="1">
      <c r="A94" s="605" t="s">
        <v>236</v>
      </c>
      <c r="B94" s="1085" t="s">
        <v>77</v>
      </c>
      <c r="C94" s="1086" t="s">
        <v>77</v>
      </c>
      <c r="D94" s="1086" t="s">
        <v>77</v>
      </c>
      <c r="E94" s="1086" t="s">
        <v>77</v>
      </c>
      <c r="F94" s="1087" t="s">
        <v>77</v>
      </c>
      <c r="G94" s="645">
        <v>9</v>
      </c>
      <c r="H94" s="543">
        <v>144</v>
      </c>
      <c r="I94" s="526">
        <v>36</v>
      </c>
      <c r="J94" s="526"/>
      <c r="K94" s="526">
        <v>144</v>
      </c>
      <c r="L94" s="646"/>
      <c r="M94" s="543">
        <f>G94*36-J94-K94-L94</f>
        <v>180</v>
      </c>
      <c r="N94" s="527"/>
      <c r="O94" s="552">
        <v>36</v>
      </c>
      <c r="P94" s="661" t="s">
        <v>38</v>
      </c>
      <c r="Q94" s="525"/>
      <c r="R94" s="553"/>
      <c r="S94" s="526"/>
      <c r="T94" s="554"/>
      <c r="U94" s="553"/>
      <c r="V94" s="553"/>
      <c r="W94" s="526"/>
      <c r="X94" s="554"/>
      <c r="Y94" s="553"/>
      <c r="Z94" s="553"/>
      <c r="AA94" s="526"/>
      <c r="AB94" s="647"/>
      <c r="AC94" s="525">
        <v>9</v>
      </c>
      <c r="AD94" s="553">
        <v>144</v>
      </c>
      <c r="AE94" s="526"/>
      <c r="AF94" s="554"/>
    </row>
    <row r="95" spans="1:32" ht="13.5" thickBot="1">
      <c r="A95" s="636"/>
      <c r="B95" s="1088" t="s">
        <v>126</v>
      </c>
      <c r="C95" s="1089"/>
      <c r="D95" s="1089"/>
      <c r="E95" s="1089"/>
      <c r="F95" s="1090"/>
      <c r="G95" s="637"/>
      <c r="H95" s="638"/>
      <c r="I95" s="639"/>
      <c r="J95" s="639"/>
      <c r="K95" s="639"/>
      <c r="L95" s="639"/>
      <c r="M95" s="639"/>
      <c r="N95" s="639"/>
      <c r="O95" s="641"/>
      <c r="P95" s="662"/>
      <c r="Q95" s="640"/>
      <c r="R95" s="639"/>
      <c r="S95" s="639"/>
      <c r="T95" s="641"/>
      <c r="U95" s="640"/>
      <c r="V95" s="639"/>
      <c r="W95" s="639"/>
      <c r="X95" s="642"/>
      <c r="Y95" s="643"/>
      <c r="Z95" s="639"/>
      <c r="AA95" s="639"/>
      <c r="AB95" s="641"/>
      <c r="AC95" s="640"/>
      <c r="AD95" s="644"/>
      <c r="AE95" s="644"/>
      <c r="AF95" s="663"/>
    </row>
    <row r="96" spans="1:32" ht="12.75">
      <c r="A96" s="622" t="s">
        <v>157</v>
      </c>
      <c r="B96" s="1091" t="s">
        <v>80</v>
      </c>
      <c r="C96" s="1092" t="s">
        <v>81</v>
      </c>
      <c r="D96" s="1092" t="s">
        <v>81</v>
      </c>
      <c r="E96" s="1092" t="s">
        <v>81</v>
      </c>
      <c r="F96" s="1093" t="s">
        <v>81</v>
      </c>
      <c r="G96" s="623">
        <v>15</v>
      </c>
      <c r="H96" s="624">
        <v>252</v>
      </c>
      <c r="I96" s="625">
        <v>45</v>
      </c>
      <c r="J96" s="625">
        <v>162</v>
      </c>
      <c r="K96" s="625">
        <v>90</v>
      </c>
      <c r="L96" s="626"/>
      <c r="M96" s="624">
        <f>G96*36-J96-K96-L96</f>
        <v>288</v>
      </c>
      <c r="N96" s="626"/>
      <c r="O96" s="650"/>
      <c r="P96" s="784" t="s">
        <v>255</v>
      </c>
      <c r="Q96" s="624"/>
      <c r="R96" s="627"/>
      <c r="S96" s="625"/>
      <c r="T96" s="628"/>
      <c r="U96" s="627"/>
      <c r="V96" s="627"/>
      <c r="W96" s="625"/>
      <c r="X96" s="628"/>
      <c r="Y96" s="627"/>
      <c r="Z96" s="627"/>
      <c r="AA96" s="625"/>
      <c r="AB96" s="629"/>
      <c r="AC96" s="624"/>
      <c r="AD96" s="627"/>
      <c r="AE96" s="625"/>
      <c r="AF96" s="628"/>
    </row>
    <row r="97" spans="1:32" ht="23.25" customHeight="1">
      <c r="A97" s="602" t="s">
        <v>241</v>
      </c>
      <c r="B97" s="1076" t="s">
        <v>82</v>
      </c>
      <c r="C97" s="1077" t="s">
        <v>81</v>
      </c>
      <c r="D97" s="1077" t="s">
        <v>81</v>
      </c>
      <c r="E97" s="1077" t="s">
        <v>81</v>
      </c>
      <c r="F97" s="1078" t="s">
        <v>81</v>
      </c>
      <c r="G97" s="507">
        <v>3</v>
      </c>
      <c r="H97" s="32">
        <f>J97+K97+L97</f>
        <v>54</v>
      </c>
      <c r="I97" s="34">
        <v>9</v>
      </c>
      <c r="J97" s="34">
        <v>36</v>
      </c>
      <c r="K97" s="34">
        <v>18</v>
      </c>
      <c r="L97" s="35"/>
      <c r="M97" s="32">
        <f>G97*36-J97-K97-L97</f>
        <v>54</v>
      </c>
      <c r="N97" s="35"/>
      <c r="O97" s="529"/>
      <c r="P97" s="658" t="s">
        <v>50</v>
      </c>
      <c r="Q97" s="32"/>
      <c r="R97" s="36"/>
      <c r="S97" s="34"/>
      <c r="T97" s="38"/>
      <c r="U97" s="36"/>
      <c r="V97" s="36"/>
      <c r="W97" s="34"/>
      <c r="X97" s="38"/>
      <c r="Y97" s="36">
        <v>3</v>
      </c>
      <c r="Z97" s="36">
        <v>54</v>
      </c>
      <c r="AA97" s="34"/>
      <c r="AB97" s="37"/>
      <c r="AC97" s="32"/>
      <c r="AD97" s="36"/>
      <c r="AE97" s="34"/>
      <c r="AF97" s="38"/>
    </row>
    <row r="98" spans="1:32" ht="22.5" customHeight="1">
      <c r="A98" s="602" t="s">
        <v>240</v>
      </c>
      <c r="B98" s="1076" t="s">
        <v>83</v>
      </c>
      <c r="C98" s="1077" t="s">
        <v>84</v>
      </c>
      <c r="D98" s="1077" t="s">
        <v>84</v>
      </c>
      <c r="E98" s="1077" t="s">
        <v>84</v>
      </c>
      <c r="F98" s="1078" t="s">
        <v>84</v>
      </c>
      <c r="G98" s="507">
        <v>3</v>
      </c>
      <c r="H98" s="32">
        <f>J98+K98+L98</f>
        <v>54</v>
      </c>
      <c r="I98" s="34">
        <v>9</v>
      </c>
      <c r="J98" s="34">
        <v>36</v>
      </c>
      <c r="K98" s="34">
        <v>18</v>
      </c>
      <c r="L98" s="35"/>
      <c r="M98" s="32">
        <f>G98*36-J98-K98-L98</f>
        <v>54</v>
      </c>
      <c r="N98" s="35"/>
      <c r="O98" s="529"/>
      <c r="P98" s="658" t="s">
        <v>50</v>
      </c>
      <c r="Q98" s="32"/>
      <c r="R98" s="36"/>
      <c r="S98" s="34"/>
      <c r="T98" s="38"/>
      <c r="U98" s="36"/>
      <c r="V98" s="36"/>
      <c r="W98" s="34"/>
      <c r="X98" s="38"/>
      <c r="Y98" s="36">
        <v>3</v>
      </c>
      <c r="Z98" s="36">
        <v>54</v>
      </c>
      <c r="AA98" s="34"/>
      <c r="AB98" s="37"/>
      <c r="AC98" s="32"/>
      <c r="AD98" s="36"/>
      <c r="AE98" s="34"/>
      <c r="AF98" s="38"/>
    </row>
    <row r="99" spans="1:32" ht="23.25" customHeight="1">
      <c r="A99" s="602" t="s">
        <v>242</v>
      </c>
      <c r="B99" s="1076" t="s">
        <v>85</v>
      </c>
      <c r="C99" s="1077" t="s">
        <v>86</v>
      </c>
      <c r="D99" s="1077" t="s">
        <v>86</v>
      </c>
      <c r="E99" s="1077" t="s">
        <v>86</v>
      </c>
      <c r="F99" s="1078" t="s">
        <v>86</v>
      </c>
      <c r="G99" s="508">
        <v>3</v>
      </c>
      <c r="H99" s="32">
        <f>J99+K99+L99</f>
        <v>54</v>
      </c>
      <c r="I99" s="532">
        <v>9</v>
      </c>
      <c r="J99" s="532">
        <v>36</v>
      </c>
      <c r="K99" s="532">
        <v>18</v>
      </c>
      <c r="L99" s="533"/>
      <c r="M99" s="32">
        <f>G99*36-J99-K99-L99</f>
        <v>54</v>
      </c>
      <c r="N99" s="539"/>
      <c r="O99" s="534"/>
      <c r="P99" s="658" t="s">
        <v>50</v>
      </c>
      <c r="Q99" s="531"/>
      <c r="R99" s="535"/>
      <c r="S99" s="532"/>
      <c r="T99" s="537"/>
      <c r="U99" s="535"/>
      <c r="V99" s="535"/>
      <c r="W99" s="532"/>
      <c r="X99" s="537"/>
      <c r="Y99" s="535"/>
      <c r="Z99" s="535"/>
      <c r="AA99" s="532"/>
      <c r="AB99" s="536"/>
      <c r="AC99" s="531">
        <v>3</v>
      </c>
      <c r="AD99" s="535">
        <v>54</v>
      </c>
      <c r="AE99" s="532"/>
      <c r="AF99" s="537"/>
    </row>
    <row r="100" spans="1:32" ht="26.25" customHeight="1" thickBot="1">
      <c r="A100" s="605" t="s">
        <v>243</v>
      </c>
      <c r="B100" s="1115" t="s">
        <v>87</v>
      </c>
      <c r="C100" s="1116" t="s">
        <v>88</v>
      </c>
      <c r="D100" s="1116" t="s">
        <v>88</v>
      </c>
      <c r="E100" s="1116" t="s">
        <v>88</v>
      </c>
      <c r="F100" s="1117" t="s">
        <v>88</v>
      </c>
      <c r="G100" s="731">
        <v>6</v>
      </c>
      <c r="H100" s="543">
        <f>J100+K100+L100</f>
        <v>90</v>
      </c>
      <c r="I100" s="545">
        <v>18</v>
      </c>
      <c r="J100" s="545">
        <v>54</v>
      </c>
      <c r="K100" s="545">
        <v>36</v>
      </c>
      <c r="L100" s="732"/>
      <c r="M100" s="543">
        <f>G100*36-J100-K100-L100</f>
        <v>126</v>
      </c>
      <c r="N100" s="732"/>
      <c r="O100" s="733">
        <v>36</v>
      </c>
      <c r="P100" s="661" t="s">
        <v>38</v>
      </c>
      <c r="Q100" s="630"/>
      <c r="R100" s="631"/>
      <c r="S100" s="632"/>
      <c r="T100" s="633"/>
      <c r="U100" s="631"/>
      <c r="V100" s="631"/>
      <c r="W100" s="632"/>
      <c r="X100" s="633"/>
      <c r="Y100" s="631"/>
      <c r="Z100" s="631"/>
      <c r="AA100" s="632"/>
      <c r="AB100" s="634"/>
      <c r="AC100" s="630">
        <v>6</v>
      </c>
      <c r="AD100" s="631">
        <v>90</v>
      </c>
      <c r="AE100" s="632"/>
      <c r="AF100" s="633"/>
    </row>
    <row r="101" spans="1:32" ht="27" customHeight="1">
      <c r="A101" s="622" t="s">
        <v>158</v>
      </c>
      <c r="B101" s="1118" t="s">
        <v>206</v>
      </c>
      <c r="C101" s="1119"/>
      <c r="D101" s="1119"/>
      <c r="E101" s="1119"/>
      <c r="F101" s="1120"/>
      <c r="G101" s="734">
        <v>6</v>
      </c>
      <c r="H101" s="735">
        <v>108</v>
      </c>
      <c r="I101" s="625">
        <v>18</v>
      </c>
      <c r="J101" s="625"/>
      <c r="K101" s="625">
        <v>108</v>
      </c>
      <c r="L101" s="736"/>
      <c r="M101" s="624">
        <v>108</v>
      </c>
      <c r="N101" s="736"/>
      <c r="O101" s="737"/>
      <c r="P101" s="738" t="s">
        <v>256</v>
      </c>
      <c r="Q101" s="739"/>
      <c r="R101" s="740"/>
      <c r="S101" s="741"/>
      <c r="T101" s="742"/>
      <c r="U101" s="740"/>
      <c r="V101" s="740"/>
      <c r="W101" s="741"/>
      <c r="X101" s="742"/>
      <c r="Y101" s="740"/>
      <c r="Z101" s="740"/>
      <c r="AA101" s="741"/>
      <c r="AB101" s="743"/>
      <c r="AC101" s="739"/>
      <c r="AD101" s="740"/>
      <c r="AE101" s="741"/>
      <c r="AF101" s="742"/>
    </row>
    <row r="102" spans="1:32" ht="23.25" customHeight="1">
      <c r="A102" s="602" t="s">
        <v>210</v>
      </c>
      <c r="B102" s="1121" t="s">
        <v>207</v>
      </c>
      <c r="C102" s="1122"/>
      <c r="D102" s="1122"/>
      <c r="E102" s="1122"/>
      <c r="F102" s="1123"/>
      <c r="G102" s="509">
        <v>3</v>
      </c>
      <c r="H102" s="73">
        <v>54</v>
      </c>
      <c r="I102" s="34">
        <v>9</v>
      </c>
      <c r="J102" s="34"/>
      <c r="K102" s="34">
        <v>54</v>
      </c>
      <c r="L102" s="533"/>
      <c r="M102" s="32">
        <v>54</v>
      </c>
      <c r="N102" s="533"/>
      <c r="O102" s="534"/>
      <c r="P102" s="658" t="s">
        <v>50</v>
      </c>
      <c r="Q102" s="531"/>
      <c r="R102" s="535"/>
      <c r="S102" s="532"/>
      <c r="T102" s="537"/>
      <c r="U102" s="535"/>
      <c r="V102" s="535"/>
      <c r="W102" s="532"/>
      <c r="X102" s="537"/>
      <c r="Y102" s="535"/>
      <c r="Z102" s="535"/>
      <c r="AA102" s="532">
        <v>3</v>
      </c>
      <c r="AB102" s="536">
        <v>54</v>
      </c>
      <c r="AC102" s="531"/>
      <c r="AD102" s="535"/>
      <c r="AE102" s="532"/>
      <c r="AF102" s="537"/>
    </row>
    <row r="103" spans="1:32" ht="24" customHeight="1" thickBot="1">
      <c r="A103" s="605" t="s">
        <v>216</v>
      </c>
      <c r="B103" s="1085" t="s">
        <v>208</v>
      </c>
      <c r="C103" s="1086"/>
      <c r="D103" s="1086"/>
      <c r="E103" s="1086"/>
      <c r="F103" s="1087"/>
      <c r="G103" s="731">
        <v>3</v>
      </c>
      <c r="H103" s="543">
        <f>J103+K103+L103</f>
        <v>54</v>
      </c>
      <c r="I103" s="545">
        <v>9</v>
      </c>
      <c r="J103" s="545"/>
      <c r="K103" s="545">
        <v>54</v>
      </c>
      <c r="L103" s="732"/>
      <c r="M103" s="543">
        <f>G103*36-J103-K103-L103</f>
        <v>54</v>
      </c>
      <c r="N103" s="732"/>
      <c r="O103" s="733"/>
      <c r="P103" s="661" t="s">
        <v>50</v>
      </c>
      <c r="Q103" s="630"/>
      <c r="R103" s="631"/>
      <c r="S103" s="632"/>
      <c r="T103" s="633"/>
      <c r="U103" s="631"/>
      <c r="V103" s="631"/>
      <c r="W103" s="632"/>
      <c r="X103" s="633"/>
      <c r="Y103" s="631"/>
      <c r="Z103" s="631"/>
      <c r="AA103" s="632"/>
      <c r="AB103" s="634"/>
      <c r="AC103" s="630">
        <v>3</v>
      </c>
      <c r="AD103" s="631">
        <v>54</v>
      </c>
      <c r="AE103" s="632"/>
      <c r="AF103" s="633"/>
    </row>
    <row r="104" spans="1:32" ht="12.75">
      <c r="A104" s="622" t="s">
        <v>211</v>
      </c>
      <c r="B104" s="1091" t="s">
        <v>202</v>
      </c>
      <c r="C104" s="1092"/>
      <c r="D104" s="1092"/>
      <c r="E104" s="1092"/>
      <c r="F104" s="1093"/>
      <c r="G104" s="623"/>
      <c r="H104" s="624"/>
      <c r="I104" s="625"/>
      <c r="J104" s="625"/>
      <c r="K104" s="625"/>
      <c r="L104" s="626"/>
      <c r="M104" s="624"/>
      <c r="N104" s="744"/>
      <c r="O104" s="745"/>
      <c r="P104" s="738"/>
      <c r="Q104" s="624"/>
      <c r="R104" s="627"/>
      <c r="S104" s="625"/>
      <c r="T104" s="628"/>
      <c r="U104" s="627"/>
      <c r="V104" s="627"/>
      <c r="W104" s="625"/>
      <c r="X104" s="628"/>
      <c r="Y104" s="627"/>
      <c r="Z104" s="627"/>
      <c r="AA104" s="625"/>
      <c r="AB104" s="629"/>
      <c r="AC104" s="624"/>
      <c r="AD104" s="627"/>
      <c r="AE104" s="625"/>
      <c r="AF104" s="628"/>
    </row>
    <row r="105" spans="1:32" ht="12.75">
      <c r="A105" s="602" t="s">
        <v>244</v>
      </c>
      <c r="B105" s="1082" t="s">
        <v>194</v>
      </c>
      <c r="C105" s="1083"/>
      <c r="D105" s="1083"/>
      <c r="E105" s="1083"/>
      <c r="F105" s="1084"/>
      <c r="G105" s="507">
        <v>6</v>
      </c>
      <c r="H105" s="32">
        <v>90</v>
      </c>
      <c r="I105" s="34">
        <v>18</v>
      </c>
      <c r="J105" s="34"/>
      <c r="K105" s="34">
        <v>90</v>
      </c>
      <c r="L105" s="35"/>
      <c r="M105" s="32">
        <f>G105*36-J105-K105-L105</f>
        <v>126</v>
      </c>
      <c r="N105" s="56"/>
      <c r="O105" s="542"/>
      <c r="P105" s="660" t="s">
        <v>38</v>
      </c>
      <c r="Q105" s="32"/>
      <c r="R105" s="36"/>
      <c r="S105" s="34"/>
      <c r="T105" s="38"/>
      <c r="U105" s="36"/>
      <c r="V105" s="36"/>
      <c r="W105" s="34"/>
      <c r="X105" s="38"/>
      <c r="Y105" s="36"/>
      <c r="Z105" s="36"/>
      <c r="AA105" s="34"/>
      <c r="AB105" s="37"/>
      <c r="AC105" s="32">
        <v>6</v>
      </c>
      <c r="AD105" s="36">
        <v>90</v>
      </c>
      <c r="AE105" s="34"/>
      <c r="AF105" s="38"/>
    </row>
    <row r="106" spans="1:32" ht="13.5" thickBot="1">
      <c r="A106" s="605" t="s">
        <v>245</v>
      </c>
      <c r="B106" s="1085" t="s">
        <v>195</v>
      </c>
      <c r="C106" s="1086" t="s">
        <v>90</v>
      </c>
      <c r="D106" s="1086" t="s">
        <v>90</v>
      </c>
      <c r="E106" s="1086" t="s">
        <v>90</v>
      </c>
      <c r="F106" s="1087" t="s">
        <v>90</v>
      </c>
      <c r="G106" s="510">
        <v>6</v>
      </c>
      <c r="H106" s="543">
        <v>90</v>
      </c>
      <c r="I106" s="545">
        <v>18</v>
      </c>
      <c r="J106" s="545"/>
      <c r="K106" s="545">
        <v>90</v>
      </c>
      <c r="L106" s="555"/>
      <c r="M106" s="543">
        <f>G106*36-J106-K106-L106</f>
        <v>126</v>
      </c>
      <c r="N106" s="555"/>
      <c r="O106" s="556"/>
      <c r="P106" s="664" t="s">
        <v>38</v>
      </c>
      <c r="Q106" s="543"/>
      <c r="R106" s="544"/>
      <c r="S106" s="545"/>
      <c r="T106" s="546"/>
      <c r="U106" s="544"/>
      <c r="V106" s="544"/>
      <c r="W106" s="545"/>
      <c r="X106" s="546"/>
      <c r="Y106" s="544"/>
      <c r="Z106" s="544"/>
      <c r="AA106" s="545"/>
      <c r="AB106" s="665"/>
      <c r="AC106" s="543"/>
      <c r="AD106" s="544"/>
      <c r="AE106" s="545">
        <v>6</v>
      </c>
      <c r="AF106" s="546">
        <v>90</v>
      </c>
    </row>
    <row r="107" spans="1:32" ht="13.5" thickBot="1">
      <c r="A107" s="666"/>
      <c r="B107" s="1100" t="s">
        <v>114</v>
      </c>
      <c r="C107" s="1100"/>
      <c r="D107" s="1100"/>
      <c r="E107" s="1100"/>
      <c r="F107" s="670"/>
      <c r="G107" s="672"/>
      <c r="H107" s="671"/>
      <c r="I107" s="667"/>
      <c r="J107" s="667"/>
      <c r="K107" s="667"/>
      <c r="L107" s="667"/>
      <c r="M107" s="667"/>
      <c r="N107" s="667"/>
      <c r="O107" s="668"/>
      <c r="P107" s="668"/>
      <c r="Q107" s="667"/>
      <c r="R107" s="667"/>
      <c r="S107" s="667"/>
      <c r="T107" s="667"/>
      <c r="U107" s="667"/>
      <c r="V107" s="667"/>
      <c r="W107" s="667"/>
      <c r="X107" s="667"/>
      <c r="Y107" s="667"/>
      <c r="Z107" s="667"/>
      <c r="AA107" s="667"/>
      <c r="AB107" s="667"/>
      <c r="AC107" s="667"/>
      <c r="AD107" s="667"/>
      <c r="AE107" s="667"/>
      <c r="AF107" s="669"/>
    </row>
    <row r="108" spans="1:32" ht="12.75">
      <c r="A108" s="746" t="s">
        <v>138</v>
      </c>
      <c r="B108" s="1094" t="s">
        <v>196</v>
      </c>
      <c r="C108" s="1095"/>
      <c r="D108" s="1095"/>
      <c r="E108" s="1095"/>
      <c r="F108" s="1107"/>
      <c r="G108" s="685">
        <v>9</v>
      </c>
      <c r="H108" s="747">
        <v>162</v>
      </c>
      <c r="I108" s="748">
        <v>27</v>
      </c>
      <c r="J108" s="748"/>
      <c r="K108" s="748">
        <v>162</v>
      </c>
      <c r="L108" s="748"/>
      <c r="M108" s="748">
        <v>162</v>
      </c>
      <c r="N108" s="748"/>
      <c r="O108" s="749"/>
      <c r="P108" s="750" t="s">
        <v>258</v>
      </c>
      <c r="Q108" s="735"/>
      <c r="R108" s="676"/>
      <c r="S108" s="677"/>
      <c r="T108" s="751"/>
      <c r="U108" s="676"/>
      <c r="V108" s="676"/>
      <c r="W108" s="677"/>
      <c r="X108" s="752"/>
      <c r="Y108" s="735"/>
      <c r="Z108" s="676"/>
      <c r="AA108" s="677"/>
      <c r="AB108" s="751"/>
      <c r="AC108" s="753"/>
      <c r="AD108" s="754"/>
      <c r="AE108" s="754"/>
      <c r="AF108" s="755"/>
    </row>
    <row r="109" spans="1:32" ht="12.75">
      <c r="A109" s="210" t="s">
        <v>185</v>
      </c>
      <c r="B109" s="1104" t="s">
        <v>117</v>
      </c>
      <c r="C109" s="1105" t="s">
        <v>118</v>
      </c>
      <c r="D109" s="1105" t="s">
        <v>118</v>
      </c>
      <c r="E109" s="1105" t="s">
        <v>118</v>
      </c>
      <c r="F109" s="1108" t="s">
        <v>118</v>
      </c>
      <c r="G109" s="673">
        <v>3</v>
      </c>
      <c r="H109" s="505">
        <v>54</v>
      </c>
      <c r="I109" s="173">
        <v>9</v>
      </c>
      <c r="J109" s="173"/>
      <c r="K109" s="173">
        <v>54</v>
      </c>
      <c r="L109" s="402"/>
      <c r="M109" s="173">
        <f>G109*36-J109-K109-L109</f>
        <v>54</v>
      </c>
      <c r="N109" s="402"/>
      <c r="O109" s="429"/>
      <c r="P109" s="211" t="s">
        <v>52</v>
      </c>
      <c r="Q109" s="531"/>
      <c r="R109" s="535"/>
      <c r="S109" s="532"/>
      <c r="T109" s="537"/>
      <c r="U109" s="535"/>
      <c r="V109" s="535"/>
      <c r="W109" s="532"/>
      <c r="X109" s="536"/>
      <c r="Y109" s="531"/>
      <c r="Z109" s="535"/>
      <c r="AA109" s="532">
        <v>3</v>
      </c>
      <c r="AB109" s="537">
        <v>54</v>
      </c>
      <c r="AC109" s="541"/>
      <c r="AD109" s="402"/>
      <c r="AE109" s="402"/>
      <c r="AF109" s="403"/>
    </row>
    <row r="110" spans="1:32" ht="12.75">
      <c r="A110" s="210" t="s">
        <v>186</v>
      </c>
      <c r="B110" s="1104" t="s">
        <v>119</v>
      </c>
      <c r="C110" s="1105"/>
      <c r="D110" s="1105"/>
      <c r="E110" s="1105"/>
      <c r="F110" s="1108"/>
      <c r="G110" s="673">
        <v>3</v>
      </c>
      <c r="H110" s="505">
        <v>54</v>
      </c>
      <c r="I110" s="173">
        <v>9</v>
      </c>
      <c r="J110" s="173"/>
      <c r="K110" s="173">
        <v>54</v>
      </c>
      <c r="L110" s="402"/>
      <c r="M110" s="402">
        <v>54</v>
      </c>
      <c r="N110" s="402"/>
      <c r="O110" s="429"/>
      <c r="P110" s="211" t="s">
        <v>52</v>
      </c>
      <c r="Q110" s="531"/>
      <c r="R110" s="535"/>
      <c r="S110" s="532"/>
      <c r="T110" s="537"/>
      <c r="U110" s="535"/>
      <c r="V110" s="535"/>
      <c r="W110" s="532"/>
      <c r="X110" s="536"/>
      <c r="Y110" s="531"/>
      <c r="Z110" s="535"/>
      <c r="AA110" s="532"/>
      <c r="AB110" s="537"/>
      <c r="AC110" s="541"/>
      <c r="AD110" s="402"/>
      <c r="AE110" s="402">
        <v>3</v>
      </c>
      <c r="AF110" s="403">
        <v>54</v>
      </c>
    </row>
    <row r="111" spans="1:32" ht="13.5" thickBot="1">
      <c r="A111" s="212" t="s">
        <v>187</v>
      </c>
      <c r="B111" s="1112" t="s">
        <v>120</v>
      </c>
      <c r="C111" s="1113" t="s">
        <v>121</v>
      </c>
      <c r="D111" s="1113" t="s">
        <v>121</v>
      </c>
      <c r="E111" s="1113" t="s">
        <v>121</v>
      </c>
      <c r="F111" s="1114" t="s">
        <v>121</v>
      </c>
      <c r="G111" s="674">
        <v>3</v>
      </c>
      <c r="H111" s="439">
        <v>54</v>
      </c>
      <c r="I111" s="416">
        <v>9</v>
      </c>
      <c r="J111" s="416"/>
      <c r="K111" s="416">
        <v>54</v>
      </c>
      <c r="L111" s="416"/>
      <c r="M111" s="180">
        <f>G111*36-J111-K111-L111</f>
        <v>54</v>
      </c>
      <c r="N111" s="416"/>
      <c r="O111" s="440"/>
      <c r="P111" s="217" t="s">
        <v>52</v>
      </c>
      <c r="Q111" s="630"/>
      <c r="R111" s="631"/>
      <c r="S111" s="632"/>
      <c r="T111" s="633"/>
      <c r="U111" s="631"/>
      <c r="V111" s="631"/>
      <c r="W111" s="632"/>
      <c r="X111" s="634"/>
      <c r="Y111" s="630"/>
      <c r="Z111" s="631"/>
      <c r="AA111" s="632"/>
      <c r="AB111" s="633"/>
      <c r="AC111" s="415"/>
      <c r="AD111" s="416"/>
      <c r="AE111" s="416">
        <v>3</v>
      </c>
      <c r="AF111" s="417">
        <v>54</v>
      </c>
    </row>
    <row r="112" spans="1:32" ht="12.75">
      <c r="A112" s="756" t="s">
        <v>139</v>
      </c>
      <c r="B112" s="1079" t="s">
        <v>197</v>
      </c>
      <c r="C112" s="1080"/>
      <c r="D112" s="1080"/>
      <c r="E112" s="1080"/>
      <c r="F112" s="1081"/>
      <c r="G112" s="757">
        <v>6</v>
      </c>
      <c r="H112" s="758">
        <v>108</v>
      </c>
      <c r="I112" s="759">
        <v>18</v>
      </c>
      <c r="J112" s="759"/>
      <c r="K112" s="759">
        <v>108</v>
      </c>
      <c r="L112" s="759"/>
      <c r="M112" s="754">
        <v>108</v>
      </c>
      <c r="N112" s="759"/>
      <c r="O112" s="760"/>
      <c r="P112" s="761" t="s">
        <v>256</v>
      </c>
      <c r="Q112" s="739"/>
      <c r="R112" s="740"/>
      <c r="S112" s="741"/>
      <c r="T112" s="742"/>
      <c r="U112" s="740"/>
      <c r="V112" s="740"/>
      <c r="W112" s="762"/>
      <c r="X112" s="763"/>
      <c r="Y112" s="764"/>
      <c r="Z112" s="741"/>
      <c r="AA112" s="758"/>
      <c r="AB112" s="765"/>
      <c r="AC112" s="758">
        <v>3</v>
      </c>
      <c r="AD112" s="759">
        <v>54</v>
      </c>
      <c r="AE112" s="759">
        <v>3</v>
      </c>
      <c r="AF112" s="765">
        <v>54</v>
      </c>
    </row>
    <row r="113" spans="1:32" ht="12.75">
      <c r="A113" s="210" t="s">
        <v>188</v>
      </c>
      <c r="B113" s="1109" t="s">
        <v>198</v>
      </c>
      <c r="C113" s="1056"/>
      <c r="D113" s="1056"/>
      <c r="E113" s="1056"/>
      <c r="F113" s="1057"/>
      <c r="G113" s="673">
        <v>3</v>
      </c>
      <c r="H113" s="407">
        <v>54</v>
      </c>
      <c r="I113" s="402">
        <v>9</v>
      </c>
      <c r="J113" s="402"/>
      <c r="K113" s="402">
        <v>54</v>
      </c>
      <c r="L113" s="402"/>
      <c r="M113" s="173">
        <v>54</v>
      </c>
      <c r="N113" s="402"/>
      <c r="O113" s="429"/>
      <c r="P113" s="205" t="s">
        <v>50</v>
      </c>
      <c r="Q113" s="45"/>
      <c r="R113" s="48"/>
      <c r="S113" s="46"/>
      <c r="T113" s="50"/>
      <c r="U113" s="48"/>
      <c r="V113" s="48"/>
      <c r="W113" s="47"/>
      <c r="X113" s="408"/>
      <c r="Y113" s="409"/>
      <c r="Z113" s="410"/>
      <c r="AA113" s="402"/>
      <c r="AB113" s="403"/>
      <c r="AC113" s="541">
        <v>3</v>
      </c>
      <c r="AD113" s="402">
        <v>54</v>
      </c>
      <c r="AE113" s="402"/>
      <c r="AF113" s="403"/>
    </row>
    <row r="114" spans="1:32" ht="13.5" thickBot="1">
      <c r="A114" s="212" t="s">
        <v>189</v>
      </c>
      <c r="B114" s="1070" t="s">
        <v>199</v>
      </c>
      <c r="C114" s="1110"/>
      <c r="D114" s="1110"/>
      <c r="E114" s="1110"/>
      <c r="F114" s="1111"/>
      <c r="G114" s="674">
        <v>3</v>
      </c>
      <c r="H114" s="439">
        <v>54</v>
      </c>
      <c r="I114" s="416">
        <v>9</v>
      </c>
      <c r="J114" s="416"/>
      <c r="K114" s="416">
        <v>54</v>
      </c>
      <c r="L114" s="416"/>
      <c r="M114" s="180">
        <v>54</v>
      </c>
      <c r="N114" s="416"/>
      <c r="O114" s="440"/>
      <c r="P114" s="217" t="s">
        <v>50</v>
      </c>
      <c r="Q114" s="411"/>
      <c r="R114" s="412"/>
      <c r="S114" s="413"/>
      <c r="T114" s="414"/>
      <c r="U114" s="412"/>
      <c r="V114" s="412"/>
      <c r="W114" s="766"/>
      <c r="X114" s="424"/>
      <c r="Y114" s="415"/>
      <c r="Z114" s="416"/>
      <c r="AA114" s="416"/>
      <c r="AB114" s="417"/>
      <c r="AC114" s="415"/>
      <c r="AD114" s="416"/>
      <c r="AE114" s="416">
        <v>3</v>
      </c>
      <c r="AF114" s="417">
        <v>54</v>
      </c>
    </row>
    <row r="115" spans="1:32" ht="12.75">
      <c r="A115" s="767" t="s">
        <v>138</v>
      </c>
      <c r="B115" s="1094" t="s">
        <v>128</v>
      </c>
      <c r="C115" s="1095"/>
      <c r="D115" s="1095"/>
      <c r="E115" s="1095"/>
      <c r="F115" s="1096"/>
      <c r="G115" s="685">
        <v>9</v>
      </c>
      <c r="H115" s="747">
        <v>162</v>
      </c>
      <c r="I115" s="748">
        <v>27</v>
      </c>
      <c r="J115" s="748"/>
      <c r="K115" s="748">
        <v>162</v>
      </c>
      <c r="L115" s="748"/>
      <c r="M115" s="748">
        <v>162</v>
      </c>
      <c r="N115" s="748"/>
      <c r="O115" s="749"/>
      <c r="P115" s="750" t="s">
        <v>258</v>
      </c>
      <c r="Q115" s="768"/>
      <c r="R115" s="759"/>
      <c r="S115" s="759"/>
      <c r="T115" s="769"/>
      <c r="U115" s="768"/>
      <c r="V115" s="759"/>
      <c r="W115" s="759"/>
      <c r="X115" s="769"/>
      <c r="Y115" s="735"/>
      <c r="Z115" s="676"/>
      <c r="AA115" s="677"/>
      <c r="AB115" s="752"/>
      <c r="AC115" s="753"/>
      <c r="AD115" s="754"/>
      <c r="AE115" s="754"/>
      <c r="AF115" s="755"/>
    </row>
    <row r="116" spans="1:32" ht="12.75">
      <c r="A116" s="216" t="s">
        <v>185</v>
      </c>
      <c r="B116" s="1097" t="s">
        <v>257</v>
      </c>
      <c r="C116" s="1098" t="s">
        <v>123</v>
      </c>
      <c r="D116" s="1098" t="s">
        <v>123</v>
      </c>
      <c r="E116" s="1098" t="s">
        <v>123</v>
      </c>
      <c r="F116" s="1099" t="s">
        <v>123</v>
      </c>
      <c r="G116" s="673">
        <v>3</v>
      </c>
      <c r="H116" s="505">
        <v>54</v>
      </c>
      <c r="I116" s="173">
        <v>9</v>
      </c>
      <c r="J116" s="173"/>
      <c r="K116" s="173">
        <v>54</v>
      </c>
      <c r="L116" s="402"/>
      <c r="M116" s="173">
        <f>G116*36-J116-K116-L116</f>
        <v>54</v>
      </c>
      <c r="N116" s="402"/>
      <c r="O116" s="429"/>
      <c r="P116" s="211" t="s">
        <v>52</v>
      </c>
      <c r="Q116" s="177"/>
      <c r="R116" s="173"/>
      <c r="S116" s="173"/>
      <c r="T116" s="390"/>
      <c r="U116" s="177"/>
      <c r="V116" s="173"/>
      <c r="W116" s="173"/>
      <c r="X116" s="390"/>
      <c r="Y116" s="531"/>
      <c r="Z116" s="535"/>
      <c r="AA116" s="532"/>
      <c r="AB116" s="536"/>
      <c r="AC116" s="541"/>
      <c r="AD116" s="402"/>
      <c r="AE116" s="402"/>
      <c r="AF116" s="403"/>
    </row>
    <row r="117" spans="1:32" ht="12.75">
      <c r="A117" s="216" t="s">
        <v>186</v>
      </c>
      <c r="B117" s="1104" t="s">
        <v>124</v>
      </c>
      <c r="C117" s="1105"/>
      <c r="D117" s="1105"/>
      <c r="E117" s="1105"/>
      <c r="F117" s="1106"/>
      <c r="G117" s="673">
        <v>3</v>
      </c>
      <c r="H117" s="505">
        <v>54</v>
      </c>
      <c r="I117" s="173">
        <v>9</v>
      </c>
      <c r="J117" s="173"/>
      <c r="K117" s="173">
        <v>54</v>
      </c>
      <c r="L117" s="402"/>
      <c r="M117" s="402">
        <v>54</v>
      </c>
      <c r="N117" s="402"/>
      <c r="O117" s="429"/>
      <c r="P117" s="211" t="s">
        <v>52</v>
      </c>
      <c r="Q117" s="541"/>
      <c r="R117" s="402"/>
      <c r="S117" s="402"/>
      <c r="T117" s="422"/>
      <c r="U117" s="541"/>
      <c r="V117" s="402"/>
      <c r="W117" s="402"/>
      <c r="X117" s="422"/>
      <c r="Y117" s="531"/>
      <c r="Z117" s="535"/>
      <c r="AA117" s="532"/>
      <c r="AB117" s="536"/>
      <c r="AC117" s="541"/>
      <c r="AD117" s="402"/>
      <c r="AE117" s="402"/>
      <c r="AF117" s="403"/>
    </row>
    <row r="118" spans="1:32" ht="24" customHeight="1" thickBot="1">
      <c r="A118" s="770" t="s">
        <v>187</v>
      </c>
      <c r="B118" s="1101" t="s">
        <v>172</v>
      </c>
      <c r="C118" s="1102" t="s">
        <v>125</v>
      </c>
      <c r="D118" s="1102" t="s">
        <v>125</v>
      </c>
      <c r="E118" s="1102" t="s">
        <v>125</v>
      </c>
      <c r="F118" s="1103" t="s">
        <v>125</v>
      </c>
      <c r="G118" s="686">
        <v>3</v>
      </c>
      <c r="H118" s="433">
        <v>54</v>
      </c>
      <c r="I118" s="434">
        <v>9</v>
      </c>
      <c r="J118" s="434"/>
      <c r="K118" s="434">
        <v>54</v>
      </c>
      <c r="L118" s="434"/>
      <c r="M118" s="435">
        <f>G118*36-J118-K118-L118</f>
        <v>54</v>
      </c>
      <c r="N118" s="434"/>
      <c r="O118" s="436"/>
      <c r="P118" s="213" t="s">
        <v>52</v>
      </c>
      <c r="Q118" s="501"/>
      <c r="R118" s="435"/>
      <c r="S118" s="435"/>
      <c r="T118" s="503"/>
      <c r="U118" s="501"/>
      <c r="V118" s="435"/>
      <c r="W118" s="435"/>
      <c r="X118" s="503"/>
      <c r="Y118" s="540"/>
      <c r="Z118" s="405"/>
      <c r="AA118" s="406"/>
      <c r="AB118" s="404"/>
      <c r="AC118" s="771"/>
      <c r="AD118" s="434"/>
      <c r="AE118" s="434"/>
      <c r="AF118" s="772"/>
    </row>
    <row r="119" spans="1:32" ht="12.75">
      <c r="A119" s="767" t="s">
        <v>139</v>
      </c>
      <c r="B119" s="1079" t="s">
        <v>192</v>
      </c>
      <c r="C119" s="1080"/>
      <c r="D119" s="1080"/>
      <c r="E119" s="1080"/>
      <c r="F119" s="1081"/>
      <c r="G119" s="757">
        <v>6</v>
      </c>
      <c r="H119" s="758">
        <v>108</v>
      </c>
      <c r="I119" s="759">
        <v>18</v>
      </c>
      <c r="J119" s="759"/>
      <c r="K119" s="759">
        <v>108</v>
      </c>
      <c r="L119" s="759"/>
      <c r="M119" s="754">
        <v>108</v>
      </c>
      <c r="N119" s="759"/>
      <c r="O119" s="760"/>
      <c r="P119" s="761" t="s">
        <v>256</v>
      </c>
      <c r="Q119" s="753"/>
      <c r="R119" s="754"/>
      <c r="S119" s="754"/>
      <c r="T119" s="773"/>
      <c r="U119" s="753"/>
      <c r="V119" s="754"/>
      <c r="W119" s="754"/>
      <c r="X119" s="755"/>
      <c r="Y119" s="758"/>
      <c r="Z119" s="759"/>
      <c r="AA119" s="759"/>
      <c r="AB119" s="765"/>
      <c r="AC119" s="758"/>
      <c r="AD119" s="759"/>
      <c r="AE119" s="759"/>
      <c r="AF119" s="765"/>
    </row>
    <row r="120" spans="1:32" ht="12.75">
      <c r="A120" s="216" t="s">
        <v>188</v>
      </c>
      <c r="B120" s="1067" t="s">
        <v>122</v>
      </c>
      <c r="C120" s="1068"/>
      <c r="D120" s="1068"/>
      <c r="E120" s="1068"/>
      <c r="F120" s="1069"/>
      <c r="G120" s="673">
        <v>3</v>
      </c>
      <c r="H120" s="407">
        <v>54</v>
      </c>
      <c r="I120" s="402">
        <v>9</v>
      </c>
      <c r="J120" s="402"/>
      <c r="K120" s="402">
        <v>54</v>
      </c>
      <c r="L120" s="402"/>
      <c r="M120" s="173">
        <v>54</v>
      </c>
      <c r="N120" s="402"/>
      <c r="O120" s="429"/>
      <c r="P120" s="205" t="s">
        <v>50</v>
      </c>
      <c r="Q120" s="177"/>
      <c r="R120" s="173"/>
      <c r="S120" s="173"/>
      <c r="T120" s="390"/>
      <c r="U120" s="177"/>
      <c r="V120" s="173"/>
      <c r="W120" s="173"/>
      <c r="X120" s="390"/>
      <c r="Y120" s="541"/>
      <c r="Z120" s="402"/>
      <c r="AA120" s="402"/>
      <c r="AB120" s="422"/>
      <c r="AC120" s="541"/>
      <c r="AD120" s="402"/>
      <c r="AE120" s="402"/>
      <c r="AF120" s="403"/>
    </row>
    <row r="121" spans="1:32" ht="13.5" thickBot="1">
      <c r="A121" s="442" t="s">
        <v>189</v>
      </c>
      <c r="B121" s="1070" t="s">
        <v>191</v>
      </c>
      <c r="C121" s="1071"/>
      <c r="D121" s="1071"/>
      <c r="E121" s="1071"/>
      <c r="F121" s="1072"/>
      <c r="G121" s="674">
        <v>3</v>
      </c>
      <c r="H121" s="439">
        <v>54</v>
      </c>
      <c r="I121" s="416">
        <v>9</v>
      </c>
      <c r="J121" s="416"/>
      <c r="K121" s="416">
        <v>54</v>
      </c>
      <c r="L121" s="416"/>
      <c r="M121" s="180">
        <v>54</v>
      </c>
      <c r="N121" s="416"/>
      <c r="O121" s="440"/>
      <c r="P121" s="217" t="s">
        <v>50</v>
      </c>
      <c r="Q121" s="179"/>
      <c r="R121" s="180"/>
      <c r="S121" s="180"/>
      <c r="T121" s="423"/>
      <c r="U121" s="179"/>
      <c r="V121" s="180"/>
      <c r="W121" s="180"/>
      <c r="X121" s="423"/>
      <c r="Y121" s="415"/>
      <c r="Z121" s="416"/>
      <c r="AA121" s="416"/>
      <c r="AB121" s="424"/>
      <c r="AC121" s="415"/>
      <c r="AD121" s="416"/>
      <c r="AE121" s="416"/>
      <c r="AF121" s="417"/>
    </row>
  </sheetData>
  <sheetProtection selectLockedCells="1" selectUnlockedCells="1"/>
  <mergeCells count="144">
    <mergeCell ref="B119:F119"/>
    <mergeCell ref="B120:F120"/>
    <mergeCell ref="B121:F121"/>
    <mergeCell ref="B113:F113"/>
    <mergeCell ref="B114:F114"/>
    <mergeCell ref="B115:F115"/>
    <mergeCell ref="B116:F116"/>
    <mergeCell ref="B117:F117"/>
    <mergeCell ref="B118:F118"/>
    <mergeCell ref="B107:E107"/>
    <mergeCell ref="B108:F108"/>
    <mergeCell ref="B109:F109"/>
    <mergeCell ref="B110:F110"/>
    <mergeCell ref="B111:F111"/>
    <mergeCell ref="B112:F112"/>
    <mergeCell ref="B101:F101"/>
    <mergeCell ref="B102:F102"/>
    <mergeCell ref="B103:F103"/>
    <mergeCell ref="B104:F104"/>
    <mergeCell ref="B105:F105"/>
    <mergeCell ref="B106:F106"/>
    <mergeCell ref="B95:F95"/>
    <mergeCell ref="B96:F96"/>
    <mergeCell ref="B97:F97"/>
    <mergeCell ref="B98:F98"/>
    <mergeCell ref="B99:F99"/>
    <mergeCell ref="B100:F100"/>
    <mergeCell ref="B89:F89"/>
    <mergeCell ref="B90:F90"/>
    <mergeCell ref="B91:F91"/>
    <mergeCell ref="B92:F92"/>
    <mergeCell ref="B93:F93"/>
    <mergeCell ref="B94:F94"/>
    <mergeCell ref="B83:F83"/>
    <mergeCell ref="B84:F84"/>
    <mergeCell ref="B85:F85"/>
    <mergeCell ref="B86:F86"/>
    <mergeCell ref="B87:F87"/>
    <mergeCell ref="B88:F88"/>
    <mergeCell ref="B77:F77"/>
    <mergeCell ref="B78:F78"/>
    <mergeCell ref="B79:F79"/>
    <mergeCell ref="B80:F80"/>
    <mergeCell ref="B81:F81"/>
    <mergeCell ref="B82:F82"/>
    <mergeCell ref="AC75:AF75"/>
    <mergeCell ref="Q76:R76"/>
    <mergeCell ref="S76:T76"/>
    <mergeCell ref="U76:V76"/>
    <mergeCell ref="W76:X76"/>
    <mergeCell ref="Y76:Z76"/>
    <mergeCell ref="AA76:AB76"/>
    <mergeCell ref="AC76:AD76"/>
    <mergeCell ref="AE76:AF76"/>
    <mergeCell ref="J75:L75"/>
    <mergeCell ref="M75:M76"/>
    <mergeCell ref="N75:O75"/>
    <mergeCell ref="Q75:T75"/>
    <mergeCell ref="U75:X75"/>
    <mergeCell ref="Y75:AB75"/>
    <mergeCell ref="F72:V72"/>
    <mergeCell ref="A73:A76"/>
    <mergeCell ref="B73:F76"/>
    <mergeCell ref="G73:G76"/>
    <mergeCell ref="H73:L74"/>
    <mergeCell ref="M73:O74"/>
    <mergeCell ref="P73:P76"/>
    <mergeCell ref="Q73:AF74"/>
    <mergeCell ref="H75:H76"/>
    <mergeCell ref="I75:I76"/>
    <mergeCell ref="M6:M7"/>
    <mergeCell ref="U7:V7"/>
    <mergeCell ref="W7:X7"/>
    <mergeCell ref="A4:A7"/>
    <mergeCell ref="B4:F7"/>
    <mergeCell ref="G4:G7"/>
    <mergeCell ref="H4:L5"/>
    <mergeCell ref="M4:O5"/>
    <mergeCell ref="P4:P7"/>
    <mergeCell ref="N6:O6"/>
    <mergeCell ref="B9:F9"/>
    <mergeCell ref="B10:F10"/>
    <mergeCell ref="Q7:R7"/>
    <mergeCell ref="S7:T7"/>
    <mergeCell ref="F1:V1"/>
    <mergeCell ref="E2:Y2"/>
    <mergeCell ref="F3:V3"/>
    <mergeCell ref="Q4:AF5"/>
    <mergeCell ref="H6:H7"/>
    <mergeCell ref="I6:I7"/>
    <mergeCell ref="AC6:AF6"/>
    <mergeCell ref="AC7:AD7"/>
    <mergeCell ref="AE7:AF7"/>
    <mergeCell ref="B8:F8"/>
    <mergeCell ref="Y7:Z7"/>
    <mergeCell ref="AA7:AB7"/>
    <mergeCell ref="Q6:T6"/>
    <mergeCell ref="U6:X6"/>
    <mergeCell ref="Y6:AB6"/>
    <mergeCell ref="J6:L6"/>
    <mergeCell ref="B15:F15"/>
    <mergeCell ref="B16:F16"/>
    <mergeCell ref="B17:F17"/>
    <mergeCell ref="B18:F18"/>
    <mergeCell ref="B22:F22"/>
    <mergeCell ref="B21:F21"/>
    <mergeCell ref="B44:F44"/>
    <mergeCell ref="B45:F45"/>
    <mergeCell ref="B42:F42"/>
    <mergeCell ref="B23:F23"/>
    <mergeCell ref="B30:F30"/>
    <mergeCell ref="B31:F31"/>
    <mergeCell ref="B32:F32"/>
    <mergeCell ref="B33:F33"/>
    <mergeCell ref="B47:F47"/>
    <mergeCell ref="B38:E38"/>
    <mergeCell ref="B49:F49"/>
    <mergeCell ref="B48:F48"/>
    <mergeCell ref="B36:F36"/>
    <mergeCell ref="B37:F37"/>
    <mergeCell ref="B39:F39"/>
    <mergeCell ref="B40:F40"/>
    <mergeCell ref="B41:F41"/>
    <mergeCell ref="B43:F43"/>
    <mergeCell ref="B28:F28"/>
    <mergeCell ref="B29:F29"/>
    <mergeCell ref="B50:F50"/>
    <mergeCell ref="B24:F24"/>
    <mergeCell ref="B25:F25"/>
    <mergeCell ref="B26:F26"/>
    <mergeCell ref="B27:F27"/>
    <mergeCell ref="B34:F34"/>
    <mergeCell ref="B35:F35"/>
    <mergeCell ref="B46:F46"/>
    <mergeCell ref="F70:V70"/>
    <mergeCell ref="E71:Y71"/>
    <mergeCell ref="B51:F51"/>
    <mergeCell ref="B52:F52"/>
    <mergeCell ref="B11:F11"/>
    <mergeCell ref="B12:F12"/>
    <mergeCell ref="B13:F13"/>
    <mergeCell ref="B14:F14"/>
    <mergeCell ref="B19:F19"/>
    <mergeCell ref="B20:F20"/>
  </mergeCells>
  <printOptions/>
  <pageMargins left="0.15625" right="0.5059523809523809" top="0.47619047619047616" bottom="0.513392857142857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User</cp:lastModifiedBy>
  <cp:lastPrinted>2015-09-11T07:22:01Z</cp:lastPrinted>
  <dcterms:created xsi:type="dcterms:W3CDTF">2014-09-15T17:13:04Z</dcterms:created>
  <dcterms:modified xsi:type="dcterms:W3CDTF">2015-09-25T15:01:07Z</dcterms:modified>
  <cp:category/>
  <cp:version/>
  <cp:contentType/>
  <cp:contentStatus/>
</cp:coreProperties>
</file>